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19416" windowHeight="11016"/>
  </bookViews>
  <sheets>
    <sheet name="Ponies" sheetId="1" r:id="rId1"/>
    <sheet name="1-12" sheetId="2" r:id="rId2"/>
    <sheet name="13-19" sheetId="3" r:id="rId3"/>
    <sheet name="Ladies 20-42" sheetId="4" r:id="rId4"/>
    <sheet name="Ladies 43+" sheetId="6" r:id="rId5"/>
    <sheet name="Men 20-42" sheetId="7" r:id="rId6"/>
    <sheet name="Men 43+" sheetId="5" r:id="rId7"/>
    <sheet name="Assisted" sheetId="8" r:id="rId8"/>
    <sheet name="Sheet1" sheetId="9" r:id="rId9"/>
  </sheets>
  <definedNames>
    <definedName name="_xlnm._FilterDatabase" localSheetId="1" hidden="1">'1-12'!$B$19:$K$29</definedName>
    <definedName name="_xlnm._FilterDatabase" localSheetId="3" hidden="1">'Ladies 20-42'!$B$5:$K$17</definedName>
    <definedName name="_xlnm._FilterDatabase" localSheetId="0" hidden="1">Ponies!$B$5:$K$15</definedName>
    <definedName name="DR_LAST_REFRESH_ALL">25568.7916666667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5"/>
  <c r="K25" i="2"/>
  <c r="E92"/>
  <c r="F92"/>
  <c r="E96"/>
  <c r="F96"/>
  <c r="I96"/>
  <c r="J96"/>
  <c r="E90"/>
  <c r="F90"/>
  <c r="G90"/>
  <c r="H90"/>
  <c r="I90"/>
  <c r="J90"/>
  <c r="E85" i="4"/>
  <c r="F85"/>
  <c r="G85"/>
  <c r="H85"/>
  <c r="I85"/>
  <c r="J85"/>
  <c r="E87"/>
  <c r="G87"/>
  <c r="H87"/>
  <c r="I87"/>
  <c r="J87"/>
  <c r="E88"/>
  <c r="F88"/>
  <c r="G88"/>
  <c r="H88"/>
  <c r="I88"/>
  <c r="J88"/>
  <c r="K72"/>
  <c r="K70"/>
  <c r="K56"/>
  <c r="K53"/>
  <c r="K54"/>
  <c r="K39"/>
  <c r="K36"/>
  <c r="K38"/>
  <c r="K24"/>
  <c r="K26"/>
  <c r="K23"/>
  <c r="E89" i="2"/>
  <c r="F89"/>
  <c r="G89"/>
  <c r="H89"/>
  <c r="I89"/>
  <c r="J89"/>
  <c r="E87"/>
  <c r="F87"/>
  <c r="G87"/>
  <c r="H87"/>
  <c r="I87"/>
  <c r="J87"/>
  <c r="E69" i="5"/>
  <c r="F69"/>
  <c r="G69"/>
  <c r="H69"/>
  <c r="I69"/>
  <c r="J69"/>
  <c r="E68"/>
  <c r="F68"/>
  <c r="G68"/>
  <c r="H68"/>
  <c r="I68"/>
  <c r="J68"/>
  <c r="E73"/>
  <c r="F73"/>
  <c r="G73"/>
  <c r="H73"/>
  <c r="I73"/>
  <c r="J73"/>
  <c r="E76"/>
  <c r="H76"/>
  <c r="J76"/>
  <c r="E70"/>
  <c r="F70"/>
  <c r="G70"/>
  <c r="H70"/>
  <c r="I70"/>
  <c r="J70"/>
  <c r="E75"/>
  <c r="F75"/>
  <c r="G75"/>
  <c r="H75"/>
  <c r="I75"/>
  <c r="J75"/>
  <c r="E72"/>
  <c r="F72"/>
  <c r="G72"/>
  <c r="H72"/>
  <c r="I72"/>
  <c r="J72"/>
  <c r="E74"/>
  <c r="F74"/>
  <c r="H74"/>
  <c r="I74"/>
  <c r="J74"/>
  <c r="E77"/>
  <c r="F77"/>
  <c r="H77"/>
  <c r="I77"/>
  <c r="E78"/>
  <c r="F78"/>
  <c r="H78"/>
  <c r="I78"/>
  <c r="J78"/>
  <c r="J71"/>
  <c r="I71"/>
  <c r="H71"/>
  <c r="G71"/>
  <c r="F71"/>
  <c r="E71"/>
  <c r="K63"/>
  <c r="K60"/>
  <c r="K62"/>
  <c r="K59"/>
  <c r="K58"/>
  <c r="K61"/>
  <c r="K56"/>
  <c r="K57"/>
  <c r="K55"/>
  <c r="K52"/>
  <c r="K50"/>
  <c r="K51"/>
  <c r="K47"/>
  <c r="K43"/>
  <c r="K49"/>
  <c r="K45"/>
  <c r="K48"/>
  <c r="K44"/>
  <c r="K46"/>
  <c r="K39"/>
  <c r="K38"/>
  <c r="K37"/>
  <c r="K34"/>
  <c r="K29"/>
  <c r="K36"/>
  <c r="K35"/>
  <c r="K33"/>
  <c r="K31"/>
  <c r="K32"/>
  <c r="K30"/>
  <c r="K25"/>
  <c r="K21"/>
  <c r="K18"/>
  <c r="K22"/>
  <c r="K24"/>
  <c r="K19"/>
  <c r="K20"/>
  <c r="K23"/>
  <c r="K12"/>
  <c r="K14"/>
  <c r="K8"/>
  <c r="K11"/>
  <c r="K9"/>
  <c r="K10"/>
  <c r="K7"/>
  <c r="K6"/>
  <c r="E53" i="7"/>
  <c r="F53"/>
  <c r="G53"/>
  <c r="H53"/>
  <c r="I53"/>
  <c r="J53"/>
  <c r="E52"/>
  <c r="F52"/>
  <c r="G52"/>
  <c r="H52"/>
  <c r="I52"/>
  <c r="J52"/>
  <c r="E54"/>
  <c r="F54"/>
  <c r="G54"/>
  <c r="H54"/>
  <c r="I54"/>
  <c r="J54"/>
  <c r="E55"/>
  <c r="F55"/>
  <c r="G55"/>
  <c r="H55"/>
  <c r="I55"/>
  <c r="J55"/>
  <c r="E56"/>
  <c r="F56"/>
  <c r="G56"/>
  <c r="H56"/>
  <c r="I56"/>
  <c r="J56"/>
  <c r="E57"/>
  <c r="F57"/>
  <c r="G57"/>
  <c r="H57"/>
  <c r="I57"/>
  <c r="J57"/>
  <c r="J51"/>
  <c r="I51"/>
  <c r="H51"/>
  <c r="G51"/>
  <c r="F51"/>
  <c r="E51"/>
  <c r="K6"/>
  <c r="K7"/>
  <c r="K18"/>
  <c r="K17"/>
  <c r="K16"/>
  <c r="K15"/>
  <c r="K25"/>
  <c r="K26"/>
  <c r="K27"/>
  <c r="K24"/>
  <c r="K38"/>
  <c r="K37"/>
  <c r="K36"/>
  <c r="K34"/>
  <c r="K35"/>
  <c r="K33"/>
  <c r="K47"/>
  <c r="K46"/>
  <c r="K45"/>
  <c r="K43"/>
  <c r="K44"/>
  <c r="K42"/>
  <c r="K14" i="6"/>
  <c r="K13"/>
  <c r="K11"/>
  <c r="K8"/>
  <c r="K9"/>
  <c r="K10"/>
  <c r="K7"/>
  <c r="K12"/>
  <c r="K6"/>
  <c r="K26"/>
  <c r="K25"/>
  <c r="K24"/>
  <c r="K23"/>
  <c r="K21"/>
  <c r="K18"/>
  <c r="K22"/>
  <c r="K19"/>
  <c r="K20"/>
  <c r="K40"/>
  <c r="K39"/>
  <c r="K38"/>
  <c r="K37"/>
  <c r="K30"/>
  <c r="K35"/>
  <c r="K32"/>
  <c r="K34"/>
  <c r="K33"/>
  <c r="K31"/>
  <c r="K36"/>
  <c r="K53"/>
  <c r="K50"/>
  <c r="K51"/>
  <c r="K46"/>
  <c r="K49"/>
  <c r="K48"/>
  <c r="K44"/>
  <c r="K47"/>
  <c r="K45"/>
  <c r="K52"/>
  <c r="K57"/>
  <c r="K58"/>
  <c r="K62"/>
  <c r="K64"/>
  <c r="K61"/>
  <c r="K60"/>
  <c r="K59"/>
  <c r="K63"/>
  <c r="E76"/>
  <c r="F76"/>
  <c r="G76"/>
  <c r="H76"/>
  <c r="I76"/>
  <c r="J76"/>
  <c r="E71"/>
  <c r="F71"/>
  <c r="G71"/>
  <c r="H71"/>
  <c r="I71"/>
  <c r="J71"/>
  <c r="E73"/>
  <c r="F73"/>
  <c r="G73"/>
  <c r="H73"/>
  <c r="I73"/>
  <c r="J73"/>
  <c r="E74"/>
  <c r="F74"/>
  <c r="G74"/>
  <c r="H74"/>
  <c r="I74"/>
  <c r="J74"/>
  <c r="E75"/>
  <c r="F75"/>
  <c r="G75"/>
  <c r="H75"/>
  <c r="I75"/>
  <c r="J75"/>
  <c r="E77"/>
  <c r="F77"/>
  <c r="G77"/>
  <c r="H77"/>
  <c r="I77"/>
  <c r="J77"/>
  <c r="E72"/>
  <c r="F72"/>
  <c r="G72"/>
  <c r="H72"/>
  <c r="I72"/>
  <c r="J72"/>
  <c r="E78"/>
  <c r="F78"/>
  <c r="G78"/>
  <c r="H78"/>
  <c r="I78"/>
  <c r="J78"/>
  <c r="E79"/>
  <c r="F79"/>
  <c r="G79"/>
  <c r="H79"/>
  <c r="I79"/>
  <c r="J79"/>
  <c r="E80"/>
  <c r="F80"/>
  <c r="G80"/>
  <c r="H80"/>
  <c r="I80"/>
  <c r="J80"/>
  <c r="K17" i="4"/>
  <c r="K16"/>
  <c r="K15"/>
  <c r="K9"/>
  <c r="K11"/>
  <c r="K6"/>
  <c r="K13"/>
  <c r="K14"/>
  <c r="K8"/>
  <c r="K12"/>
  <c r="K7"/>
  <c r="K10"/>
  <c r="K31"/>
  <c r="K30"/>
  <c r="K29"/>
  <c r="K27"/>
  <c r="K28"/>
  <c r="K25"/>
  <c r="K21"/>
  <c r="K22"/>
  <c r="K37"/>
  <c r="K35"/>
  <c r="K41"/>
  <c r="K40"/>
  <c r="K44"/>
  <c r="K42"/>
  <c r="K43"/>
  <c r="K45"/>
  <c r="K46"/>
  <c r="K62"/>
  <c r="K52"/>
  <c r="K51"/>
  <c r="K57"/>
  <c r="K55"/>
  <c r="K61"/>
  <c r="K60"/>
  <c r="K59"/>
  <c r="K68"/>
  <c r="K71"/>
  <c r="K67"/>
  <c r="K75"/>
  <c r="K69"/>
  <c r="K77"/>
  <c r="K74"/>
  <c r="K76"/>
  <c r="E90"/>
  <c r="F90"/>
  <c r="G90"/>
  <c r="H90"/>
  <c r="I90"/>
  <c r="J90"/>
  <c r="E84"/>
  <c r="F84"/>
  <c r="G84"/>
  <c r="H84"/>
  <c r="I84"/>
  <c r="J84"/>
  <c r="E83"/>
  <c r="F83"/>
  <c r="G83"/>
  <c r="H83"/>
  <c r="I83"/>
  <c r="J83"/>
  <c r="E89"/>
  <c r="F89"/>
  <c r="G89"/>
  <c r="H89"/>
  <c r="I89"/>
  <c r="J89"/>
  <c r="E86"/>
  <c r="F86"/>
  <c r="G86"/>
  <c r="H86"/>
  <c r="I86"/>
  <c r="J86"/>
  <c r="E92"/>
  <c r="F92"/>
  <c r="G92"/>
  <c r="H92"/>
  <c r="I92"/>
  <c r="J92"/>
  <c r="E91"/>
  <c r="F91"/>
  <c r="G91"/>
  <c r="H91"/>
  <c r="I91"/>
  <c r="J91"/>
  <c r="E94"/>
  <c r="F94"/>
  <c r="G94"/>
  <c r="H94"/>
  <c r="I94"/>
  <c r="J94"/>
  <c r="E93"/>
  <c r="F93"/>
  <c r="G93"/>
  <c r="H93"/>
  <c r="I93"/>
  <c r="J93"/>
  <c r="K88" i="3"/>
  <c r="K91"/>
  <c r="K95"/>
  <c r="K89"/>
  <c r="K97"/>
  <c r="K93"/>
  <c r="K98"/>
  <c r="K90"/>
  <c r="K92"/>
  <c r="K99"/>
  <c r="K96"/>
  <c r="K94"/>
  <c r="K100"/>
  <c r="K101"/>
  <c r="K102"/>
  <c r="K65"/>
  <c r="K67"/>
  <c r="K70"/>
  <c r="K68"/>
  <c r="K73"/>
  <c r="K74"/>
  <c r="K66"/>
  <c r="K75"/>
  <c r="K72"/>
  <c r="K64"/>
  <c r="K76"/>
  <c r="K71"/>
  <c r="K69"/>
  <c r="K77"/>
  <c r="K78"/>
  <c r="K60"/>
  <c r="K59"/>
  <c r="K58"/>
  <c r="K57"/>
  <c r="K56"/>
  <c r="K49"/>
  <c r="K46"/>
  <c r="K55"/>
  <c r="K51"/>
  <c r="K54"/>
  <c r="K52"/>
  <c r="K45"/>
  <c r="K48"/>
  <c r="K53"/>
  <c r="K44"/>
  <c r="K47"/>
  <c r="K50"/>
  <c r="K43"/>
  <c r="K42"/>
  <c r="K24"/>
  <c r="K27"/>
  <c r="K25"/>
  <c r="K26"/>
  <c r="K28"/>
  <c r="K29"/>
  <c r="K33"/>
  <c r="K36"/>
  <c r="K34"/>
  <c r="K30"/>
  <c r="K31"/>
  <c r="K32"/>
  <c r="K7"/>
  <c r="K10"/>
  <c r="K11"/>
  <c r="K16"/>
  <c r="K8"/>
  <c r="K9"/>
  <c r="K14"/>
  <c r="K6"/>
  <c r="K15"/>
  <c r="K12"/>
  <c r="K13"/>
  <c r="E111"/>
  <c r="F111"/>
  <c r="G111"/>
  <c r="H111"/>
  <c r="I111"/>
  <c r="J111"/>
  <c r="E112"/>
  <c r="F112"/>
  <c r="G112"/>
  <c r="H112"/>
  <c r="I112"/>
  <c r="J112"/>
  <c r="E114"/>
  <c r="F114"/>
  <c r="G114"/>
  <c r="H114"/>
  <c r="I114"/>
  <c r="J114"/>
  <c r="E117"/>
  <c r="F117"/>
  <c r="G117"/>
  <c r="H117"/>
  <c r="I117"/>
  <c r="J117"/>
  <c r="E113"/>
  <c r="F113"/>
  <c r="G113"/>
  <c r="H113"/>
  <c r="I113"/>
  <c r="J113"/>
  <c r="E118"/>
  <c r="F118"/>
  <c r="G118"/>
  <c r="H118"/>
  <c r="I118"/>
  <c r="J118"/>
  <c r="E122"/>
  <c r="F122"/>
  <c r="G122"/>
  <c r="H122"/>
  <c r="I122"/>
  <c r="J122"/>
  <c r="E115"/>
  <c r="F115"/>
  <c r="G115"/>
  <c r="I115"/>
  <c r="J115"/>
  <c r="E116"/>
  <c r="F116"/>
  <c r="G116"/>
  <c r="H116"/>
  <c r="I116"/>
  <c r="J116"/>
  <c r="E123"/>
  <c r="F123"/>
  <c r="G123"/>
  <c r="H123"/>
  <c r="I123"/>
  <c r="J123"/>
  <c r="E121"/>
  <c r="G121"/>
  <c r="E124"/>
  <c r="F124"/>
  <c r="G124"/>
  <c r="H124"/>
  <c r="I124"/>
  <c r="J124"/>
  <c r="E120"/>
  <c r="F120"/>
  <c r="G120"/>
  <c r="H120"/>
  <c r="I120"/>
  <c r="J120"/>
  <c r="E119"/>
  <c r="F119"/>
  <c r="G119"/>
  <c r="H119"/>
  <c r="I119"/>
  <c r="J119"/>
  <c r="E91" i="2"/>
  <c r="F91"/>
  <c r="G91"/>
  <c r="H91"/>
  <c r="I91"/>
  <c r="J91"/>
  <c r="E88"/>
  <c r="F88"/>
  <c r="G88"/>
  <c r="H88"/>
  <c r="I88"/>
  <c r="J88"/>
  <c r="E93"/>
  <c r="F93"/>
  <c r="G93"/>
  <c r="H93"/>
  <c r="I93"/>
  <c r="J93"/>
  <c r="E95"/>
  <c r="F95"/>
  <c r="G95"/>
  <c r="H95"/>
  <c r="E94"/>
  <c r="F94"/>
  <c r="G94"/>
  <c r="H94"/>
  <c r="I94"/>
  <c r="J94"/>
  <c r="J86"/>
  <c r="I86"/>
  <c r="H86"/>
  <c r="G86"/>
  <c r="F86"/>
  <c r="E86"/>
  <c r="K98"/>
  <c r="K97"/>
  <c r="K82"/>
  <c r="K81"/>
  <c r="K80"/>
  <c r="K76"/>
  <c r="K78"/>
  <c r="K75"/>
  <c r="K73"/>
  <c r="K70"/>
  <c r="K74"/>
  <c r="K79"/>
  <c r="K71"/>
  <c r="K77"/>
  <c r="K72"/>
  <c r="K69"/>
  <c r="K65"/>
  <c r="K64"/>
  <c r="K63"/>
  <c r="K62"/>
  <c r="K58"/>
  <c r="K61"/>
  <c r="K56"/>
  <c r="K52"/>
  <c r="K53"/>
  <c r="K60"/>
  <c r="K57"/>
  <c r="K55"/>
  <c r="K59"/>
  <c r="K54"/>
  <c r="K51"/>
  <c r="K40"/>
  <c r="K42"/>
  <c r="K37"/>
  <c r="K41"/>
  <c r="K43"/>
  <c r="K35"/>
  <c r="K38"/>
  <c r="K39"/>
  <c r="K45"/>
  <c r="K44"/>
  <c r="K46"/>
  <c r="K47"/>
  <c r="K36"/>
  <c r="K23"/>
  <c r="K30"/>
  <c r="K21"/>
  <c r="K28"/>
  <c r="K20"/>
  <c r="K27"/>
  <c r="K29"/>
  <c r="K22"/>
  <c r="K26"/>
  <c r="K6"/>
  <c r="K12"/>
  <c r="K10"/>
  <c r="K13"/>
  <c r="K8"/>
  <c r="K11"/>
  <c r="K9"/>
  <c r="K14"/>
  <c r="K7"/>
  <c r="K15"/>
  <c r="E75" i="1"/>
  <c r="F75"/>
  <c r="G75"/>
  <c r="H75"/>
  <c r="I75"/>
  <c r="J75"/>
  <c r="E73"/>
  <c r="F73"/>
  <c r="G73"/>
  <c r="H73"/>
  <c r="I73"/>
  <c r="J73"/>
  <c r="E76"/>
  <c r="F76"/>
  <c r="G76"/>
  <c r="H76"/>
  <c r="I76"/>
  <c r="J76"/>
  <c r="E77"/>
  <c r="F77"/>
  <c r="G77"/>
  <c r="H77"/>
  <c r="I77"/>
  <c r="J77"/>
  <c r="E78"/>
  <c r="F78"/>
  <c r="G78"/>
  <c r="H78"/>
  <c r="I78"/>
  <c r="J78"/>
  <c r="E79"/>
  <c r="F79"/>
  <c r="G79"/>
  <c r="H79"/>
  <c r="I79"/>
  <c r="J79"/>
  <c r="E80"/>
  <c r="F80"/>
  <c r="G80"/>
  <c r="H80"/>
  <c r="I80"/>
  <c r="J80"/>
  <c r="E81"/>
  <c r="F81"/>
  <c r="G81"/>
  <c r="H81"/>
  <c r="I81"/>
  <c r="J81"/>
  <c r="J74"/>
  <c r="E74"/>
  <c r="I74"/>
  <c r="H74"/>
  <c r="F74"/>
  <c r="G74"/>
  <c r="K59"/>
  <c r="K60"/>
  <c r="K61"/>
  <c r="K62"/>
  <c r="K63"/>
  <c r="K47"/>
  <c r="K46"/>
  <c r="K48"/>
  <c r="K49"/>
  <c r="K50"/>
  <c r="K34"/>
  <c r="K33"/>
  <c r="K35"/>
  <c r="K36"/>
  <c r="K37"/>
  <c r="K22"/>
  <c r="K20"/>
  <c r="K21"/>
  <c r="K23"/>
  <c r="K24"/>
  <c r="K8"/>
  <c r="K7"/>
  <c r="K9"/>
  <c r="K10"/>
  <c r="K11"/>
  <c r="K29" i="7"/>
  <c r="K28"/>
  <c r="K20"/>
  <c r="K19"/>
  <c r="K8"/>
  <c r="K9"/>
  <c r="K10"/>
  <c r="K11"/>
  <c r="E81" i="6"/>
  <c r="F81"/>
  <c r="G81"/>
  <c r="H81"/>
  <c r="I81"/>
  <c r="J81"/>
  <c r="K66"/>
  <c r="K65"/>
  <c r="E95" i="4"/>
  <c r="E96"/>
  <c r="E97"/>
  <c r="F95"/>
  <c r="G95"/>
  <c r="H95"/>
  <c r="I95"/>
  <c r="J95"/>
  <c r="F96"/>
  <c r="G96"/>
  <c r="H96"/>
  <c r="I96"/>
  <c r="J96"/>
  <c r="F97"/>
  <c r="G97"/>
  <c r="H97"/>
  <c r="I97"/>
  <c r="J97"/>
  <c r="K79"/>
  <c r="K78"/>
  <c r="K73"/>
  <c r="K63"/>
  <c r="K58"/>
  <c r="K47"/>
  <c r="K64" i="1"/>
  <c r="K65"/>
  <c r="K67"/>
  <c r="K66"/>
  <c r="K54"/>
  <c r="K53"/>
  <c r="K52"/>
  <c r="K51"/>
  <c r="K41"/>
  <c r="K40"/>
  <c r="K39"/>
  <c r="K38"/>
  <c r="K28"/>
  <c r="K27"/>
  <c r="K26"/>
  <c r="K25"/>
  <c r="K12"/>
  <c r="K13"/>
  <c r="K14"/>
  <c r="K15"/>
  <c r="K16" i="2"/>
  <c r="K24"/>
  <c r="I125" i="3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H125"/>
  <c r="H126"/>
  <c r="H127"/>
  <c r="H128"/>
  <c r="H129"/>
  <c r="H130"/>
  <c r="H131"/>
  <c r="H132"/>
  <c r="H133"/>
  <c r="H134"/>
  <c r="G125"/>
  <c r="G126"/>
  <c r="G127"/>
  <c r="G128"/>
  <c r="G129"/>
  <c r="G130"/>
  <c r="G131"/>
  <c r="G132"/>
  <c r="G133"/>
  <c r="G134"/>
  <c r="F134"/>
  <c r="F133"/>
  <c r="F132"/>
  <c r="F131"/>
  <c r="F130"/>
  <c r="F129"/>
  <c r="F128"/>
  <c r="F127"/>
  <c r="F126"/>
  <c r="F125"/>
  <c r="K106"/>
  <c r="K105"/>
  <c r="K104"/>
  <c r="K103"/>
  <c r="K83"/>
  <c r="K84"/>
  <c r="K82"/>
  <c r="K81"/>
  <c r="K80"/>
  <c r="K79"/>
  <c r="K38"/>
  <c r="K37"/>
  <c r="K35"/>
  <c r="K17"/>
  <c r="K18"/>
  <c r="K19"/>
  <c r="K20"/>
  <c r="E125"/>
  <c r="E126"/>
  <c r="E127"/>
  <c r="E128"/>
  <c r="E129"/>
  <c r="E130"/>
  <c r="E131"/>
  <c r="E132"/>
  <c r="E133"/>
  <c r="E134"/>
  <c r="E44" i="8"/>
  <c r="F44"/>
  <c r="G44"/>
  <c r="H44"/>
  <c r="I44"/>
  <c r="E43"/>
  <c r="H43"/>
  <c r="I43"/>
  <c r="D46"/>
  <c r="E46"/>
  <c r="F46"/>
  <c r="G46"/>
  <c r="H46"/>
  <c r="I46"/>
  <c r="D47"/>
  <c r="E47"/>
  <c r="F47"/>
  <c r="G47"/>
  <c r="H47"/>
  <c r="I47"/>
  <c r="J38"/>
  <c r="J37"/>
  <c r="J36"/>
  <c r="J35"/>
  <c r="J31"/>
  <c r="J30"/>
  <c r="J29"/>
  <c r="J28"/>
  <c r="J27"/>
  <c r="J23"/>
  <c r="J22"/>
  <c r="J19"/>
  <c r="J21"/>
  <c r="J20"/>
  <c r="J15"/>
  <c r="J12"/>
  <c r="J14"/>
  <c r="J13"/>
  <c r="J8"/>
  <c r="J7"/>
  <c r="J6"/>
  <c r="I45"/>
  <c r="H45"/>
  <c r="G45"/>
  <c r="F45"/>
  <c r="E45"/>
  <c r="J100" i="2"/>
  <c r="E100"/>
  <c r="G100"/>
  <c r="H100"/>
  <c r="F100"/>
  <c r="I100"/>
  <c r="K92" l="1"/>
  <c r="K96"/>
  <c r="K90"/>
  <c r="K89"/>
  <c r="K73" i="5"/>
  <c r="I58" i="7"/>
  <c r="K88" i="4"/>
  <c r="K87"/>
  <c r="K85"/>
  <c r="K87" i="2"/>
  <c r="K56" i="7"/>
  <c r="K54"/>
  <c r="K53"/>
  <c r="K93" i="2"/>
  <c r="K91"/>
  <c r="K73" i="6"/>
  <c r="G58" i="7"/>
  <c r="K57"/>
  <c r="K55"/>
  <c r="K52"/>
  <c r="K77" i="5"/>
  <c r="K72"/>
  <c r="K70"/>
  <c r="K69"/>
  <c r="K76"/>
  <c r="K78"/>
  <c r="K74"/>
  <c r="K75"/>
  <c r="K68"/>
  <c r="K71"/>
  <c r="F58" i="7"/>
  <c r="H58"/>
  <c r="J58"/>
  <c r="K51"/>
  <c r="E58"/>
  <c r="K79" i="6"/>
  <c r="K75"/>
  <c r="K76"/>
  <c r="K77"/>
  <c r="K74"/>
  <c r="K78"/>
  <c r="K80"/>
  <c r="K71"/>
  <c r="K72"/>
  <c r="K93" i="4"/>
  <c r="K84"/>
  <c r="K86"/>
  <c r="K83"/>
  <c r="K90"/>
  <c r="K94"/>
  <c r="K92"/>
  <c r="K89"/>
  <c r="K91"/>
  <c r="K119" i="3"/>
  <c r="K124"/>
  <c r="K112"/>
  <c r="K117"/>
  <c r="K123"/>
  <c r="K115"/>
  <c r="K118"/>
  <c r="K120"/>
  <c r="K121"/>
  <c r="K122"/>
  <c r="K116"/>
  <c r="K113"/>
  <c r="K114"/>
  <c r="K111"/>
  <c r="K88" i="2"/>
  <c r="K94"/>
  <c r="K95"/>
  <c r="K86"/>
  <c r="K76" i="1"/>
  <c r="K75"/>
  <c r="K73"/>
  <c r="K77"/>
  <c r="K74"/>
  <c r="K80" i="5"/>
  <c r="F48" i="8"/>
  <c r="H48"/>
  <c r="G48"/>
  <c r="J49"/>
  <c r="C46"/>
  <c r="J43"/>
  <c r="I48"/>
  <c r="J47"/>
  <c r="C47"/>
  <c r="J46"/>
  <c r="J44"/>
  <c r="E48"/>
  <c r="D48"/>
  <c r="K59" i="7"/>
  <c r="E82" i="6"/>
  <c r="K131" i="3"/>
  <c r="K127"/>
  <c r="K136"/>
  <c r="K125"/>
  <c r="K132"/>
  <c r="K128"/>
  <c r="J135"/>
  <c r="K133"/>
  <c r="K129"/>
  <c r="K134"/>
  <c r="K130"/>
  <c r="K126"/>
  <c r="F135"/>
  <c r="G135"/>
  <c r="H135"/>
  <c r="I135"/>
  <c r="E135"/>
  <c r="K100" i="2"/>
  <c r="H99"/>
  <c r="H101" s="1"/>
  <c r="H102" s="1"/>
  <c r="G79" i="5"/>
  <c r="H79"/>
  <c r="F79"/>
  <c r="I79"/>
  <c r="J45" i="8"/>
  <c r="J79" i="5"/>
  <c r="I82" i="6"/>
  <c r="K81"/>
  <c r="F82"/>
  <c r="H82"/>
  <c r="J82"/>
  <c r="G82"/>
  <c r="K83"/>
  <c r="G98" i="4"/>
  <c r="K97"/>
  <c r="H98"/>
  <c r="I98"/>
  <c r="E98"/>
  <c r="K95"/>
  <c r="K96"/>
  <c r="F98"/>
  <c r="J98"/>
  <c r="K99"/>
  <c r="H82" i="1"/>
  <c r="K81"/>
  <c r="K80"/>
  <c r="K79"/>
  <c r="K78"/>
  <c r="J82"/>
  <c r="E82"/>
  <c r="I82"/>
  <c r="K83"/>
  <c r="F99" i="2"/>
  <c r="F101" s="1"/>
  <c r="F102" s="1"/>
  <c r="J99"/>
  <c r="J101" s="1"/>
  <c r="J102" s="1"/>
  <c r="G99"/>
  <c r="G101" s="1"/>
  <c r="G102" s="1"/>
  <c r="I99"/>
  <c r="I101" s="1"/>
  <c r="I102" s="1"/>
  <c r="E99"/>
  <c r="E101" s="1"/>
  <c r="E102" s="1"/>
  <c r="K58" i="7" l="1"/>
  <c r="K60" s="1"/>
  <c r="K61" s="1"/>
  <c r="E79" i="5"/>
  <c r="J48" i="8"/>
  <c r="J50" s="1"/>
  <c r="J51" s="1"/>
  <c r="K135" i="3"/>
  <c r="K137" s="1"/>
  <c r="K138" s="1"/>
  <c r="K79" i="5"/>
  <c r="K81" s="1"/>
  <c r="K82" s="1"/>
  <c r="K82" i="6"/>
  <c r="K84" s="1"/>
  <c r="K85" s="1"/>
  <c r="K98" i="4"/>
  <c r="K100" s="1"/>
  <c r="K101" s="1"/>
  <c r="K99" i="2"/>
  <c r="K101" s="1"/>
  <c r="K102" s="1"/>
  <c r="F82" i="1" l="1"/>
  <c r="K82"/>
  <c r="K84" s="1"/>
  <c r="K85" s="1"/>
  <c r="G82"/>
</calcChain>
</file>

<file path=xl/sharedStrings.xml><?xml version="1.0" encoding="utf-8"?>
<sst xmlns="http://schemas.openxmlformats.org/spreadsheetml/2006/main" count="1677" uniqueCount="113">
  <si>
    <t>Heart of Georgia Running Points</t>
  </si>
  <si>
    <t xml:space="preserve">Poles                                                                                          </t>
  </si>
  <si>
    <t>Name</t>
  </si>
  <si>
    <t>Fastest</t>
  </si>
  <si>
    <t>Total</t>
  </si>
  <si>
    <t xml:space="preserve">Time </t>
  </si>
  <si>
    <t>Cones</t>
  </si>
  <si>
    <t>Texas Barrels</t>
  </si>
  <si>
    <t>Arena Race</t>
  </si>
  <si>
    <t>Cloverleaf</t>
  </si>
  <si>
    <t>Poles</t>
  </si>
  <si>
    <t xml:space="preserve">Name </t>
  </si>
  <si>
    <t>Fastest Time</t>
  </si>
  <si>
    <t>13-19</t>
  </si>
  <si>
    <t>Becky Greene</t>
  </si>
  <si>
    <t>Assisted Riders</t>
  </si>
  <si>
    <t>Total Points</t>
  </si>
  <si>
    <t xml:space="preserve">Arena Race </t>
  </si>
  <si>
    <t>Clay Ryals</t>
  </si>
  <si>
    <t>#</t>
  </si>
  <si>
    <t>Shows</t>
  </si>
  <si>
    <t># Shows</t>
  </si>
  <si>
    <t xml:space="preserve"> </t>
  </si>
  <si>
    <t>Ladies 20-42</t>
  </si>
  <si>
    <t>Men 43 &amp; over</t>
  </si>
  <si>
    <t>Men 20-42</t>
  </si>
  <si>
    <t>Ladies 43 &amp; Over</t>
  </si>
  <si>
    <t>1-12 Horses</t>
  </si>
  <si>
    <t>1-12 Ponies</t>
  </si>
  <si>
    <t>Tripp Maddox</t>
  </si>
  <si>
    <t>Janie Greene</t>
  </si>
  <si>
    <t>Baleigh Upshaw</t>
  </si>
  <si>
    <t>Ashley Wynn</t>
  </si>
  <si>
    <t>Tom Jeffries</t>
  </si>
  <si>
    <t>Nolan Wade</t>
  </si>
  <si>
    <t>Lydia Horne</t>
  </si>
  <si>
    <t>Haley McGuffin</t>
  </si>
  <si>
    <t>Pam Wade</t>
  </si>
  <si>
    <t>Ginger Horne</t>
  </si>
  <si>
    <t>Charity Poole</t>
  </si>
  <si>
    <t>Buddy Wade</t>
  </si>
  <si>
    <t>JC Foister</t>
  </si>
  <si>
    <t>Lexi Wade</t>
  </si>
  <si>
    <t xml:space="preserve">  </t>
  </si>
  <si>
    <t>NT</t>
  </si>
  <si>
    <t>Seely Rae Thompson</t>
  </si>
  <si>
    <t>Brandi White</t>
  </si>
  <si>
    <t>Troy Maddox</t>
  </si>
  <si>
    <t>Kenny Walker</t>
  </si>
  <si>
    <t xml:space="preserve">Seabie Cone </t>
  </si>
  <si>
    <t>Jonathan Wade</t>
  </si>
  <si>
    <t xml:space="preserve">            </t>
  </si>
  <si>
    <t>Ray Hardin</t>
  </si>
  <si>
    <t>Dana Upshaw</t>
  </si>
  <si>
    <t>Sept. 23</t>
  </si>
  <si>
    <t>Oct. 7</t>
  </si>
  <si>
    <t>Addy Newby</t>
  </si>
  <si>
    <t>Penelope Houston</t>
  </si>
  <si>
    <t>Julie Ryals</t>
  </si>
  <si>
    <t>Alayna Horne</t>
  </si>
  <si>
    <t xml:space="preserve">Kallie Adams </t>
  </si>
  <si>
    <t>Chessie Babcock</t>
  </si>
  <si>
    <t>Ashley Dunnigan</t>
  </si>
  <si>
    <t>Sarah Chappell</t>
  </si>
  <si>
    <t xml:space="preserve">Melissa Dunn </t>
  </si>
  <si>
    <t>Don Cook</t>
  </si>
  <si>
    <t>Ken Poole</t>
  </si>
  <si>
    <t>Braxton Groves</t>
  </si>
  <si>
    <t>Brantley Groves</t>
  </si>
  <si>
    <t xml:space="preserve">Harper Babcock </t>
  </si>
  <si>
    <t>Makayla Jeffries</t>
  </si>
  <si>
    <t>Lucky Teruel</t>
  </si>
  <si>
    <t>Selah Clark</t>
  </si>
  <si>
    <t>Desirea Mills</t>
  </si>
  <si>
    <t>Mar. 16</t>
  </si>
  <si>
    <t>Apr. 6</t>
  </si>
  <si>
    <t>Apr. 20</t>
  </si>
  <si>
    <t>-</t>
  </si>
  <si>
    <t>Blaine Potts</t>
  </si>
  <si>
    <t>Lila Grace Rowland</t>
  </si>
  <si>
    <t>Elyce Potts</t>
  </si>
  <si>
    <t>Halle Wise</t>
  </si>
  <si>
    <t xml:space="preserve">Lucky Teruel </t>
  </si>
  <si>
    <t xml:space="preserve">Austin Ellyson </t>
  </si>
  <si>
    <t>Macy Hughes</t>
  </si>
  <si>
    <t>Christy Foister</t>
  </si>
  <si>
    <t>Katie Bennett</t>
  </si>
  <si>
    <t>Amanda Potts</t>
  </si>
  <si>
    <t>Jaime Teruel</t>
  </si>
  <si>
    <t>CJ Rutledge</t>
  </si>
  <si>
    <t>Bob Boutwell</t>
  </si>
  <si>
    <t>Earle Dubose</t>
  </si>
  <si>
    <t>Apr. 27</t>
  </si>
  <si>
    <t>Honey Newsome</t>
  </si>
  <si>
    <t>Alivia Wade</t>
  </si>
  <si>
    <t xml:space="preserve">Mattie McVey </t>
  </si>
  <si>
    <t>Mattie McVey</t>
  </si>
  <si>
    <t>Harper Babcock</t>
  </si>
  <si>
    <t xml:space="preserve">Alivia Wade </t>
  </si>
  <si>
    <t>Hannah McLendon</t>
  </si>
  <si>
    <t>Olivia Hughes</t>
  </si>
  <si>
    <t xml:space="preserve">Kimberlee Teruel </t>
  </si>
  <si>
    <t xml:space="preserve"> -</t>
  </si>
  <si>
    <t>Billiejo Seele</t>
  </si>
  <si>
    <t>Carey Knowles</t>
  </si>
  <si>
    <t xml:space="preserve">Carey Knowles </t>
  </si>
  <si>
    <t xml:space="preserve">Jon Groves </t>
  </si>
  <si>
    <t>Jon Groves</t>
  </si>
  <si>
    <t>Wyatt Hughes</t>
  </si>
  <si>
    <t xml:space="preserve">Wyatt Hughes </t>
  </si>
  <si>
    <t xml:space="preserve">Selah Clark </t>
  </si>
  <si>
    <t>Alyssa Nawrocki</t>
  </si>
  <si>
    <t>Matthew McVey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</si>
</sst>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right" vertical="center" wrapText="1"/>
    </xf>
    <xf numFmtId="0" fontId="1" fillId="0" borderId="2" xfId="0" quotePrefix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2" xfId="0" quotePrefix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4" xfId="0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1" fontId="1" fillId="2" borderId="2" xfId="0" quotePrefix="1" applyNumberFormat="1" applyFont="1" applyFill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14" fontId="2" fillId="0" borderId="6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zoomScaleNormal="100" workbookViewId="0">
      <selection activeCell="D60" sqref="D60"/>
    </sheetView>
  </sheetViews>
  <sheetFormatPr defaultColWidth="8.6640625" defaultRowHeight="14.4"/>
  <cols>
    <col min="1" max="1" width="2.109375" customWidth="1"/>
    <col min="2" max="2" width="20.33203125" customWidth="1"/>
    <col min="3" max="3" width="7.109375" customWidth="1"/>
    <col min="4" max="4" width="8.44140625" style="19" customWidth="1"/>
    <col min="5" max="5" width="10.44140625" style="13" customWidth="1"/>
    <col min="6" max="7" width="11.33203125" style="13" customWidth="1"/>
    <col min="8" max="8" width="9" style="13" customWidth="1"/>
    <col min="9" max="9" width="10.109375" style="13" customWidth="1"/>
    <col min="10" max="10" width="9" style="13" customWidth="1"/>
    <col min="11" max="11" width="6" customWidth="1"/>
  </cols>
  <sheetData>
    <row r="1" spans="1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5.6">
      <c r="B2" s="1"/>
      <c r="C2" s="1"/>
    </row>
    <row r="3" spans="1:11" ht="15.6">
      <c r="B3" s="2" t="s">
        <v>28</v>
      </c>
      <c r="C3" s="2"/>
    </row>
    <row r="4" spans="1:11" ht="16.2" thickBot="1">
      <c r="B4" s="3" t="s">
        <v>1</v>
      </c>
      <c r="C4" s="3"/>
    </row>
    <row r="5" spans="1:11" ht="15.6">
      <c r="B5" s="77" t="s">
        <v>2</v>
      </c>
      <c r="C5" s="27" t="s">
        <v>19</v>
      </c>
      <c r="D5" s="20" t="s">
        <v>3</v>
      </c>
      <c r="E5" s="73" t="s">
        <v>54</v>
      </c>
      <c r="F5" s="73" t="s">
        <v>55</v>
      </c>
      <c r="G5" s="73" t="s">
        <v>74</v>
      </c>
      <c r="H5" s="73" t="s">
        <v>75</v>
      </c>
      <c r="I5" s="73" t="s">
        <v>76</v>
      </c>
      <c r="J5" s="73" t="s">
        <v>92</v>
      </c>
      <c r="K5" s="75" t="s">
        <v>4</v>
      </c>
    </row>
    <row r="6" spans="1:11" ht="16.2" thickBot="1">
      <c r="B6" s="78"/>
      <c r="C6" s="28" t="s">
        <v>20</v>
      </c>
      <c r="D6" s="21" t="s">
        <v>5</v>
      </c>
      <c r="E6" s="74"/>
      <c r="F6" s="74"/>
      <c r="G6" s="74"/>
      <c r="H6" s="74"/>
      <c r="I6" s="74"/>
      <c r="J6" s="74"/>
      <c r="K6" s="76"/>
    </row>
    <row r="7" spans="1:11" ht="16.2" thickBot="1">
      <c r="A7">
        <v>1</v>
      </c>
      <c r="B7" s="4" t="s">
        <v>29</v>
      </c>
      <c r="C7" s="5">
        <v>6</v>
      </c>
      <c r="D7" s="22">
        <v>27.331</v>
      </c>
      <c r="E7" s="15">
        <v>2</v>
      </c>
      <c r="F7" s="15">
        <v>0</v>
      </c>
      <c r="G7" s="15">
        <v>2</v>
      </c>
      <c r="H7" s="15">
        <v>2</v>
      </c>
      <c r="I7" s="15">
        <v>1</v>
      </c>
      <c r="J7" s="15">
        <v>3</v>
      </c>
      <c r="K7" s="5">
        <f t="shared" ref="K7:K14" si="0">SUM(E7:J7)</f>
        <v>10</v>
      </c>
    </row>
    <row r="8" spans="1:11" ht="16.2" thickBot="1">
      <c r="A8">
        <v>2</v>
      </c>
      <c r="B8" s="4" t="s">
        <v>18</v>
      </c>
      <c r="C8" s="5">
        <v>5</v>
      </c>
      <c r="D8" s="22">
        <v>23.378</v>
      </c>
      <c r="E8" s="15">
        <v>3</v>
      </c>
      <c r="F8" s="15">
        <v>2</v>
      </c>
      <c r="G8" s="15">
        <v>0</v>
      </c>
      <c r="H8" s="15">
        <v>4</v>
      </c>
      <c r="I8" s="15" t="s">
        <v>77</v>
      </c>
      <c r="J8" s="15">
        <v>0</v>
      </c>
      <c r="K8" s="5">
        <f t="shared" si="0"/>
        <v>9</v>
      </c>
    </row>
    <row r="9" spans="1:11" ht="16.2" thickBot="1">
      <c r="A9">
        <v>3</v>
      </c>
      <c r="B9" s="4" t="s">
        <v>41</v>
      </c>
      <c r="C9" s="5">
        <v>3</v>
      </c>
      <c r="D9" s="22">
        <v>31.495000000000001</v>
      </c>
      <c r="E9" s="15">
        <v>0</v>
      </c>
      <c r="F9" s="15" t="s">
        <v>77</v>
      </c>
      <c r="G9" s="15" t="s">
        <v>77</v>
      </c>
      <c r="H9" s="15">
        <v>3</v>
      </c>
      <c r="I9" s="15" t="s">
        <v>77</v>
      </c>
      <c r="J9" s="64">
        <v>0</v>
      </c>
      <c r="K9" s="5">
        <f t="shared" si="0"/>
        <v>3</v>
      </c>
    </row>
    <row r="10" spans="1:11" ht="16.2" thickBot="1">
      <c r="A10">
        <v>4</v>
      </c>
      <c r="B10" s="4"/>
      <c r="C10" s="5"/>
      <c r="D10" s="22"/>
      <c r="E10" s="15"/>
      <c r="F10" s="15"/>
      <c r="G10" s="15"/>
      <c r="H10" s="15"/>
      <c r="I10" s="15"/>
      <c r="J10" s="15"/>
      <c r="K10" s="5">
        <f t="shared" si="0"/>
        <v>0</v>
      </c>
    </row>
    <row r="11" spans="1:11" ht="16.2" thickBot="1">
      <c r="A11">
        <v>5</v>
      </c>
      <c r="B11" s="4"/>
      <c r="C11" s="5"/>
      <c r="D11" s="22"/>
      <c r="E11" s="15"/>
      <c r="F11" s="15"/>
      <c r="G11" s="15"/>
      <c r="H11" s="15"/>
      <c r="I11" s="15"/>
      <c r="J11" s="15"/>
      <c r="K11" s="5">
        <f t="shared" si="0"/>
        <v>0</v>
      </c>
    </row>
    <row r="12" spans="1:11" ht="16.2" thickBot="1">
      <c r="A12">
        <v>6</v>
      </c>
      <c r="B12" s="4"/>
      <c r="C12" s="5"/>
      <c r="D12" s="22"/>
      <c r="E12" s="31"/>
      <c r="F12" s="15"/>
      <c r="G12" s="15"/>
      <c r="H12" s="15"/>
      <c r="I12" s="15"/>
      <c r="J12" s="15"/>
      <c r="K12" s="5">
        <f t="shared" si="0"/>
        <v>0</v>
      </c>
    </row>
    <row r="13" spans="1:11" ht="16.2" thickBot="1">
      <c r="B13" s="4"/>
      <c r="C13" s="5"/>
      <c r="D13" s="22"/>
      <c r="E13" s="15"/>
      <c r="F13" s="15"/>
      <c r="G13" s="15"/>
      <c r="H13" s="15"/>
      <c r="I13" s="15"/>
      <c r="J13" s="15"/>
      <c r="K13" s="5">
        <f t="shared" si="0"/>
        <v>0</v>
      </c>
    </row>
    <row r="14" spans="1:11" ht="16.2" thickBot="1">
      <c r="B14" s="37"/>
      <c r="C14" s="5"/>
      <c r="D14" s="53"/>
      <c r="E14" s="58"/>
      <c r="F14" s="41"/>
      <c r="G14" s="41"/>
      <c r="H14" s="41"/>
      <c r="I14" s="41"/>
      <c r="J14" s="54"/>
      <c r="K14" s="5">
        <f t="shared" si="0"/>
        <v>0</v>
      </c>
    </row>
    <row r="15" spans="1:11" ht="16.2" thickBot="1">
      <c r="B15" s="37"/>
      <c r="C15" s="5"/>
      <c r="D15" s="53"/>
      <c r="E15" s="41"/>
      <c r="F15" s="41"/>
      <c r="G15" s="41"/>
      <c r="H15" s="41"/>
      <c r="I15" s="41"/>
      <c r="J15" s="41"/>
      <c r="K15" s="5">
        <f t="shared" ref="K15" si="1">SUM(E15:J15)</f>
        <v>0</v>
      </c>
    </row>
    <row r="16" spans="1:11">
      <c r="B16" s="6"/>
      <c r="C16" s="6"/>
    </row>
    <row r="17" spans="1:11" ht="16.2" thickBot="1">
      <c r="B17" s="3" t="s">
        <v>6</v>
      </c>
      <c r="C17" s="3"/>
    </row>
    <row r="18" spans="1:11" ht="15.6">
      <c r="B18" s="77" t="s">
        <v>2</v>
      </c>
      <c r="C18" s="27" t="s">
        <v>19</v>
      </c>
      <c r="D18" s="20" t="s">
        <v>3</v>
      </c>
      <c r="E18" s="73" t="s">
        <v>54</v>
      </c>
      <c r="F18" s="73" t="s">
        <v>55</v>
      </c>
      <c r="G18" s="73" t="s">
        <v>74</v>
      </c>
      <c r="H18" s="73" t="s">
        <v>75</v>
      </c>
      <c r="I18" s="73" t="s">
        <v>76</v>
      </c>
      <c r="J18" s="73" t="s">
        <v>92</v>
      </c>
      <c r="K18" s="75" t="s">
        <v>4</v>
      </c>
    </row>
    <row r="19" spans="1:11" ht="16.2" thickBot="1">
      <c r="B19" s="78"/>
      <c r="C19" s="28" t="s">
        <v>20</v>
      </c>
      <c r="D19" s="21" t="s">
        <v>5</v>
      </c>
      <c r="E19" s="74"/>
      <c r="F19" s="74"/>
      <c r="G19" s="74"/>
      <c r="H19" s="74"/>
      <c r="I19" s="74"/>
      <c r="J19" s="74"/>
      <c r="K19" s="76"/>
    </row>
    <row r="20" spans="1:11" ht="16.2" thickBot="1">
      <c r="A20">
        <v>1</v>
      </c>
      <c r="B20" s="4" t="s">
        <v>29</v>
      </c>
      <c r="C20" s="5">
        <v>6</v>
      </c>
      <c r="D20" s="22">
        <v>13.02</v>
      </c>
      <c r="E20" s="15">
        <v>2</v>
      </c>
      <c r="F20" s="15">
        <v>2</v>
      </c>
      <c r="G20" s="15">
        <v>2</v>
      </c>
      <c r="H20" s="15">
        <v>1</v>
      </c>
      <c r="I20" s="15">
        <v>1</v>
      </c>
      <c r="J20" s="15">
        <v>1</v>
      </c>
      <c r="K20" s="5">
        <f t="shared" ref="K20:K28" si="2">SUM(E20:J20)</f>
        <v>9</v>
      </c>
    </row>
    <row r="21" spans="1:11" ht="16.2" thickBot="1">
      <c r="A21">
        <v>2</v>
      </c>
      <c r="B21" s="4" t="s">
        <v>41</v>
      </c>
      <c r="C21" s="5">
        <v>3</v>
      </c>
      <c r="D21" s="22">
        <v>11.958</v>
      </c>
      <c r="E21" s="15">
        <v>3</v>
      </c>
      <c r="F21" s="15" t="s">
        <v>77</v>
      </c>
      <c r="G21" s="15" t="s">
        <v>77</v>
      </c>
      <c r="H21" s="15">
        <v>3</v>
      </c>
      <c r="I21" s="15" t="s">
        <v>77</v>
      </c>
      <c r="J21" s="15">
        <v>2</v>
      </c>
      <c r="K21" s="5">
        <f t="shared" si="2"/>
        <v>8</v>
      </c>
    </row>
    <row r="22" spans="1:11" ht="16.2" thickBot="1">
      <c r="A22">
        <v>3</v>
      </c>
      <c r="B22" s="4" t="s">
        <v>18</v>
      </c>
      <c r="C22" s="5">
        <v>6</v>
      </c>
      <c r="D22" s="22">
        <v>11.743</v>
      </c>
      <c r="E22" s="15">
        <v>0</v>
      </c>
      <c r="F22" s="15">
        <v>0</v>
      </c>
      <c r="G22" s="15">
        <v>0</v>
      </c>
      <c r="H22" s="15">
        <v>2</v>
      </c>
      <c r="I22" s="15">
        <v>2</v>
      </c>
      <c r="J22" s="15">
        <v>3</v>
      </c>
      <c r="K22" s="5">
        <f t="shared" si="2"/>
        <v>7</v>
      </c>
    </row>
    <row r="23" spans="1:11" ht="16.2" thickBot="1">
      <c r="A23">
        <v>4</v>
      </c>
      <c r="B23" s="4"/>
      <c r="C23" s="5"/>
      <c r="D23" s="22"/>
      <c r="E23" s="15"/>
      <c r="F23" s="15"/>
      <c r="G23" s="15"/>
      <c r="H23" s="15"/>
      <c r="I23" s="15"/>
      <c r="J23" s="15"/>
      <c r="K23" s="5">
        <f t="shared" si="2"/>
        <v>0</v>
      </c>
    </row>
    <row r="24" spans="1:11" ht="16.2" thickBot="1">
      <c r="A24">
        <v>5</v>
      </c>
      <c r="B24" s="4"/>
      <c r="C24" s="5"/>
      <c r="D24" s="44"/>
      <c r="E24" s="34"/>
      <c r="F24" s="34"/>
      <c r="G24" s="34"/>
      <c r="H24" s="34"/>
      <c r="I24" s="34"/>
      <c r="J24" s="34"/>
      <c r="K24" s="5">
        <f t="shared" si="2"/>
        <v>0</v>
      </c>
    </row>
    <row r="25" spans="1:11" ht="16.2" thickBot="1">
      <c r="A25">
        <v>6</v>
      </c>
      <c r="B25" s="37"/>
      <c r="C25" s="5"/>
      <c r="D25" s="53"/>
      <c r="E25" s="41"/>
      <c r="F25" s="41"/>
      <c r="G25" s="41"/>
      <c r="H25" s="41"/>
      <c r="I25" s="41"/>
      <c r="J25" s="41"/>
      <c r="K25" s="5">
        <f t="shared" si="2"/>
        <v>0</v>
      </c>
    </row>
    <row r="26" spans="1:11" ht="16.2" thickBot="1">
      <c r="B26" s="4"/>
      <c r="C26" s="5"/>
      <c r="D26" s="44"/>
      <c r="E26" s="34"/>
      <c r="F26" s="43"/>
      <c r="G26" s="34"/>
      <c r="H26" s="34"/>
      <c r="I26" s="34"/>
      <c r="J26" s="34"/>
      <c r="K26" s="5">
        <f t="shared" si="2"/>
        <v>0</v>
      </c>
    </row>
    <row r="27" spans="1:11" ht="16.2" thickBot="1">
      <c r="B27" s="37"/>
      <c r="C27" s="5"/>
      <c r="D27" s="53"/>
      <c r="E27" s="41"/>
      <c r="F27" s="41"/>
      <c r="G27" s="41"/>
      <c r="H27" s="41"/>
      <c r="I27" s="41"/>
      <c r="J27" s="41"/>
      <c r="K27" s="5">
        <f t="shared" si="2"/>
        <v>0</v>
      </c>
    </row>
    <row r="28" spans="1:11" ht="16.2" thickBot="1">
      <c r="B28" s="37"/>
      <c r="C28" s="5"/>
      <c r="D28" s="53"/>
      <c r="E28" s="41"/>
      <c r="F28" s="41"/>
      <c r="G28" s="41"/>
      <c r="H28" s="41"/>
      <c r="I28" s="41"/>
      <c r="J28" s="41"/>
      <c r="K28" s="5">
        <f t="shared" si="2"/>
        <v>0</v>
      </c>
    </row>
    <row r="29" spans="1:11" ht="15.6">
      <c r="B29" s="55"/>
      <c r="C29" s="55"/>
      <c r="D29" s="57"/>
      <c r="E29" s="56"/>
      <c r="F29" s="56"/>
      <c r="G29" s="56"/>
      <c r="H29" s="56"/>
      <c r="I29" s="56"/>
      <c r="J29" s="56"/>
      <c r="K29" s="55"/>
    </row>
    <row r="30" spans="1:11" ht="16.2" thickBot="1">
      <c r="B30" s="3" t="s">
        <v>7</v>
      </c>
      <c r="C30" s="3"/>
    </row>
    <row r="31" spans="1:11" ht="15.6">
      <c r="B31" s="77" t="s">
        <v>2</v>
      </c>
      <c r="C31" s="27" t="s">
        <v>19</v>
      </c>
      <c r="D31" s="20" t="s">
        <v>3</v>
      </c>
      <c r="E31" s="73" t="s">
        <v>54</v>
      </c>
      <c r="F31" s="73" t="s">
        <v>55</v>
      </c>
      <c r="G31" s="73" t="s">
        <v>74</v>
      </c>
      <c r="H31" s="73" t="s">
        <v>75</v>
      </c>
      <c r="I31" s="73" t="s">
        <v>76</v>
      </c>
      <c r="J31" s="73" t="s">
        <v>92</v>
      </c>
      <c r="K31" s="75" t="s">
        <v>4</v>
      </c>
    </row>
    <row r="32" spans="1:11" ht="16.2" thickBot="1">
      <c r="B32" s="78"/>
      <c r="C32" s="28" t="s">
        <v>20</v>
      </c>
      <c r="D32" s="21" t="s">
        <v>5</v>
      </c>
      <c r="E32" s="74"/>
      <c r="F32" s="74"/>
      <c r="G32" s="74"/>
      <c r="H32" s="74"/>
      <c r="I32" s="74"/>
      <c r="J32" s="74"/>
      <c r="K32" s="76"/>
    </row>
    <row r="33" spans="1:11" ht="16.2" thickBot="1">
      <c r="A33">
        <v>1</v>
      </c>
      <c r="B33" s="4" t="s">
        <v>29</v>
      </c>
      <c r="C33" s="5">
        <v>6</v>
      </c>
      <c r="D33" s="53">
        <v>10.667</v>
      </c>
      <c r="E33" s="41">
        <v>1</v>
      </c>
      <c r="F33" s="41">
        <v>3</v>
      </c>
      <c r="G33" s="41">
        <v>0</v>
      </c>
      <c r="H33" s="41">
        <v>4</v>
      </c>
      <c r="I33" s="41">
        <v>2</v>
      </c>
      <c r="J33" s="41">
        <v>3</v>
      </c>
      <c r="K33" s="5">
        <f>SUM(E33:J33)</f>
        <v>13</v>
      </c>
    </row>
    <row r="34" spans="1:11" ht="16.2" thickBot="1">
      <c r="A34">
        <v>2</v>
      </c>
      <c r="B34" s="4" t="s">
        <v>18</v>
      </c>
      <c r="C34" s="5">
        <v>6</v>
      </c>
      <c r="D34" s="53">
        <v>9.9849999999999994</v>
      </c>
      <c r="E34" s="41">
        <v>3</v>
      </c>
      <c r="F34" s="41">
        <v>0</v>
      </c>
      <c r="G34" s="41">
        <v>2</v>
      </c>
      <c r="H34" s="41">
        <v>2</v>
      </c>
      <c r="I34" s="41">
        <v>1</v>
      </c>
      <c r="J34" s="41">
        <v>1</v>
      </c>
      <c r="K34" s="5">
        <f>SUM(E34:J34)</f>
        <v>9</v>
      </c>
    </row>
    <row r="35" spans="1:11" ht="16.2" thickBot="1">
      <c r="A35">
        <v>3</v>
      </c>
      <c r="B35" s="4" t="s">
        <v>41</v>
      </c>
      <c r="C35" s="5">
        <v>3</v>
      </c>
      <c r="D35" s="53">
        <v>12.226000000000001</v>
      </c>
      <c r="E35" s="41">
        <v>2</v>
      </c>
      <c r="F35" s="41" t="s">
        <v>77</v>
      </c>
      <c r="G35" s="41" t="s">
        <v>77</v>
      </c>
      <c r="H35" s="41">
        <v>3</v>
      </c>
      <c r="I35" s="41" t="s">
        <v>77</v>
      </c>
      <c r="J35" s="41">
        <v>2</v>
      </c>
      <c r="K35" s="5">
        <f>SUM(E35:J35)</f>
        <v>7</v>
      </c>
    </row>
    <row r="36" spans="1:11" ht="16.2" thickBot="1">
      <c r="A36">
        <v>4</v>
      </c>
      <c r="B36" s="4"/>
      <c r="C36" s="5"/>
      <c r="D36" s="53"/>
      <c r="E36" s="41"/>
      <c r="F36" s="41"/>
      <c r="G36" s="41"/>
      <c r="H36" s="41"/>
      <c r="I36" s="41"/>
      <c r="J36" s="41"/>
      <c r="K36" s="5">
        <f>SUM(E36:J36)</f>
        <v>0</v>
      </c>
    </row>
    <row r="37" spans="1:11" ht="16.2" thickBot="1">
      <c r="A37">
        <v>5</v>
      </c>
      <c r="B37" s="4"/>
      <c r="C37" s="5"/>
      <c r="D37" s="53"/>
      <c r="E37" s="41"/>
      <c r="F37" s="41"/>
      <c r="G37" s="41"/>
      <c r="H37" s="41"/>
      <c r="I37" s="41"/>
      <c r="J37" s="41"/>
      <c r="K37" s="5">
        <f>SUM(E37:J37)</f>
        <v>0</v>
      </c>
    </row>
    <row r="38" spans="1:11" ht="16.2" thickBot="1">
      <c r="A38">
        <v>6</v>
      </c>
      <c r="B38" s="4"/>
      <c r="C38" s="5"/>
      <c r="D38" s="53"/>
      <c r="E38" s="41"/>
      <c r="F38" s="41"/>
      <c r="G38" s="41"/>
      <c r="H38" s="41"/>
      <c r="I38" s="41"/>
      <c r="J38" s="41"/>
      <c r="K38" s="5">
        <f t="shared" ref="K38:K40" si="3">SUM(E38:J38)</f>
        <v>0</v>
      </c>
    </row>
    <row r="39" spans="1:11" ht="16.2" thickBot="1">
      <c r="B39" s="4" t="s">
        <v>22</v>
      </c>
      <c r="C39" s="5"/>
      <c r="D39" s="53"/>
      <c r="E39" s="41"/>
      <c r="F39" s="40"/>
      <c r="G39" s="41"/>
      <c r="H39" s="41"/>
      <c r="I39" s="41"/>
      <c r="J39" s="41"/>
      <c r="K39" s="5">
        <f t="shared" si="3"/>
        <v>0</v>
      </c>
    </row>
    <row r="40" spans="1:11" ht="16.2" thickBot="1">
      <c r="B40" s="37"/>
      <c r="C40" s="5"/>
      <c r="D40" s="53"/>
      <c r="E40" s="41"/>
      <c r="F40" s="41"/>
      <c r="G40" s="41"/>
      <c r="H40" s="41"/>
      <c r="I40" s="41"/>
      <c r="J40" s="41"/>
      <c r="K40" s="5">
        <f t="shared" si="3"/>
        <v>0</v>
      </c>
    </row>
    <row r="41" spans="1:11" ht="16.2" thickBot="1">
      <c r="B41" s="37"/>
      <c r="C41" s="5"/>
      <c r="D41" s="53"/>
      <c r="E41" s="41"/>
      <c r="F41" s="41"/>
      <c r="G41" s="41"/>
      <c r="H41" s="41"/>
      <c r="I41" s="41"/>
      <c r="J41" s="41"/>
      <c r="K41" s="5">
        <f t="shared" ref="K41" si="4">SUM(E41:J41)</f>
        <v>0</v>
      </c>
    </row>
    <row r="42" spans="1:11" ht="15.6">
      <c r="B42" s="23"/>
      <c r="C42" s="23"/>
      <c r="D42" s="57"/>
      <c r="E42" s="56"/>
      <c r="F42" s="56"/>
      <c r="G42" s="56"/>
      <c r="H42" s="56"/>
      <c r="I42" s="56"/>
      <c r="J42" s="56"/>
      <c r="K42" s="23"/>
    </row>
    <row r="43" spans="1:11" ht="16.2" thickBot="1">
      <c r="B43" s="3" t="s">
        <v>8</v>
      </c>
      <c r="C43" s="3"/>
    </row>
    <row r="44" spans="1:11" ht="15.6">
      <c r="B44" s="77" t="s">
        <v>2</v>
      </c>
      <c r="C44" s="27" t="s">
        <v>19</v>
      </c>
      <c r="D44" s="20" t="s">
        <v>3</v>
      </c>
      <c r="E44" s="73" t="s">
        <v>54</v>
      </c>
      <c r="F44" s="73" t="s">
        <v>55</v>
      </c>
      <c r="G44" s="73" t="s">
        <v>74</v>
      </c>
      <c r="H44" s="73" t="s">
        <v>75</v>
      </c>
      <c r="I44" s="73" t="s">
        <v>76</v>
      </c>
      <c r="J44" s="73" t="s">
        <v>92</v>
      </c>
      <c r="K44" s="75" t="s">
        <v>4</v>
      </c>
    </row>
    <row r="45" spans="1:11" ht="16.2" thickBot="1">
      <c r="B45" s="78"/>
      <c r="C45" s="28" t="s">
        <v>20</v>
      </c>
      <c r="D45" s="21" t="s">
        <v>5</v>
      </c>
      <c r="E45" s="74"/>
      <c r="F45" s="74"/>
      <c r="G45" s="74"/>
      <c r="H45" s="74"/>
      <c r="I45" s="74"/>
      <c r="J45" s="74"/>
      <c r="K45" s="76"/>
    </row>
    <row r="46" spans="1:11" ht="16.2" thickBot="1">
      <c r="A46">
        <v>1</v>
      </c>
      <c r="B46" s="4" t="s">
        <v>29</v>
      </c>
      <c r="C46" s="5">
        <v>6</v>
      </c>
      <c r="D46" s="53">
        <v>9.6470000000000002</v>
      </c>
      <c r="E46" s="41">
        <v>1</v>
      </c>
      <c r="F46" s="41">
        <v>2</v>
      </c>
      <c r="G46" s="41">
        <v>1</v>
      </c>
      <c r="H46" s="41">
        <v>4</v>
      </c>
      <c r="I46" s="41">
        <v>2</v>
      </c>
      <c r="J46" s="41">
        <v>3</v>
      </c>
      <c r="K46" s="5">
        <f>SUM(E46:J46)</f>
        <v>13</v>
      </c>
    </row>
    <row r="47" spans="1:11" ht="16.2" thickBot="1">
      <c r="A47">
        <v>2</v>
      </c>
      <c r="B47" s="4" t="s">
        <v>18</v>
      </c>
      <c r="C47" s="5">
        <v>6</v>
      </c>
      <c r="D47" s="53">
        <v>9.1050000000000004</v>
      </c>
      <c r="E47" s="41">
        <v>3</v>
      </c>
      <c r="F47" s="41">
        <v>0</v>
      </c>
      <c r="G47" s="41">
        <v>2</v>
      </c>
      <c r="H47" s="41">
        <v>2</v>
      </c>
      <c r="I47" s="41">
        <v>1</v>
      </c>
      <c r="J47" s="41">
        <v>1</v>
      </c>
      <c r="K47" s="5">
        <f>SUM(E47:J47)</f>
        <v>9</v>
      </c>
    </row>
    <row r="48" spans="1:11" ht="16.2" thickBot="1">
      <c r="A48">
        <v>3</v>
      </c>
      <c r="B48" s="4" t="s">
        <v>41</v>
      </c>
      <c r="C48" s="5">
        <v>3</v>
      </c>
      <c r="D48" s="53">
        <v>12.077</v>
      </c>
      <c r="E48" s="41">
        <v>2</v>
      </c>
      <c r="F48" s="41" t="s">
        <v>77</v>
      </c>
      <c r="G48" s="41" t="s">
        <v>77</v>
      </c>
      <c r="H48" s="41">
        <v>3</v>
      </c>
      <c r="I48" s="41" t="s">
        <v>77</v>
      </c>
      <c r="J48" s="41">
        <v>2</v>
      </c>
      <c r="K48" s="5">
        <f>SUM(E48:J48)</f>
        <v>7</v>
      </c>
    </row>
    <row r="49" spans="1:11" ht="16.2" thickBot="1">
      <c r="A49">
        <v>4</v>
      </c>
      <c r="B49" s="4"/>
      <c r="C49" s="5"/>
      <c r="D49" s="53"/>
      <c r="E49" s="41"/>
      <c r="F49" s="41"/>
      <c r="G49" s="41"/>
      <c r="H49" s="41"/>
      <c r="I49" s="41"/>
      <c r="J49" s="41"/>
      <c r="K49" s="5">
        <f>SUM(E49:J49)</f>
        <v>0</v>
      </c>
    </row>
    <row r="50" spans="1:11" ht="16.2" thickBot="1">
      <c r="A50">
        <v>5</v>
      </c>
      <c r="B50" s="4"/>
      <c r="C50" s="5"/>
      <c r="D50" s="53"/>
      <c r="E50" s="41"/>
      <c r="F50" s="41"/>
      <c r="G50" s="41"/>
      <c r="H50" s="41"/>
      <c r="I50" s="41"/>
      <c r="J50" s="41"/>
      <c r="K50" s="5">
        <f>SUM(E50:J50)</f>
        <v>0</v>
      </c>
    </row>
    <row r="51" spans="1:11" ht="16.2" thickBot="1">
      <c r="A51">
        <v>6</v>
      </c>
      <c r="B51" s="37"/>
      <c r="C51" s="5"/>
      <c r="D51" s="53"/>
      <c r="E51" s="40"/>
      <c r="F51" s="41"/>
      <c r="G51" s="41"/>
      <c r="H51" s="41"/>
      <c r="I51" s="41"/>
      <c r="J51" s="41"/>
      <c r="K51" s="5">
        <f t="shared" ref="K51:K53" si="5">SUM(E51:J51)</f>
        <v>0</v>
      </c>
    </row>
    <row r="52" spans="1:11" ht="16.2" thickBot="1">
      <c r="B52" s="37"/>
      <c r="C52" s="5"/>
      <c r="D52" s="53"/>
      <c r="E52" s="41"/>
      <c r="F52" s="41"/>
      <c r="G52" s="41"/>
      <c r="H52" s="41"/>
      <c r="I52" s="41"/>
      <c r="J52" s="41"/>
      <c r="K52" s="5">
        <f t="shared" si="5"/>
        <v>0</v>
      </c>
    </row>
    <row r="53" spans="1:11" ht="16.2" thickBot="1">
      <c r="B53" s="37"/>
      <c r="C53" s="5"/>
      <c r="D53" s="53"/>
      <c r="E53" s="40"/>
      <c r="F53" s="41"/>
      <c r="G53" s="41"/>
      <c r="H53" s="41"/>
      <c r="I53" s="41"/>
      <c r="J53" s="41"/>
      <c r="K53" s="5">
        <f t="shared" si="5"/>
        <v>0</v>
      </c>
    </row>
    <row r="54" spans="1:11" ht="16.2" thickBot="1">
      <c r="B54" s="37"/>
      <c r="C54" s="5"/>
      <c r="D54" s="53"/>
      <c r="E54" s="41"/>
      <c r="F54" s="41"/>
      <c r="G54" s="41"/>
      <c r="H54" s="41"/>
      <c r="I54" s="41"/>
      <c r="J54" s="41"/>
      <c r="K54" s="5">
        <f t="shared" ref="K54" si="6">SUM(E54:J54)</f>
        <v>0</v>
      </c>
    </row>
    <row r="55" spans="1:11" ht="15.6">
      <c r="B55" s="7"/>
      <c r="C55" s="7"/>
    </row>
    <row r="56" spans="1:11" ht="16.2" thickBot="1">
      <c r="B56" s="3" t="s">
        <v>9</v>
      </c>
      <c r="C56" s="3"/>
    </row>
    <row r="57" spans="1:11" ht="15.6">
      <c r="B57" s="77" t="s">
        <v>2</v>
      </c>
      <c r="C57" s="27" t="s">
        <v>19</v>
      </c>
      <c r="D57" s="20" t="s">
        <v>3</v>
      </c>
      <c r="E57" s="73" t="s">
        <v>54</v>
      </c>
      <c r="F57" s="73" t="s">
        <v>55</v>
      </c>
      <c r="G57" s="73" t="s">
        <v>74</v>
      </c>
      <c r="H57" s="73" t="s">
        <v>75</v>
      </c>
      <c r="I57" s="73" t="s">
        <v>76</v>
      </c>
      <c r="J57" s="73" t="s">
        <v>92</v>
      </c>
      <c r="K57" s="75" t="s">
        <v>4</v>
      </c>
    </row>
    <row r="58" spans="1:11" ht="16.2" thickBot="1">
      <c r="B58" s="78"/>
      <c r="C58" s="28" t="s">
        <v>20</v>
      </c>
      <c r="D58" s="21" t="s">
        <v>5</v>
      </c>
      <c r="E58" s="74"/>
      <c r="F58" s="74"/>
      <c r="G58" s="74"/>
      <c r="H58" s="74"/>
      <c r="I58" s="74"/>
      <c r="J58" s="74"/>
      <c r="K58" s="76"/>
    </row>
    <row r="59" spans="1:11" ht="16.2" thickBot="1">
      <c r="A59">
        <v>1</v>
      </c>
      <c r="B59" s="4" t="s">
        <v>18</v>
      </c>
      <c r="C59" s="5">
        <v>6</v>
      </c>
      <c r="D59" s="53">
        <v>18.041</v>
      </c>
      <c r="E59" s="41">
        <v>3</v>
      </c>
      <c r="F59" s="41">
        <v>2</v>
      </c>
      <c r="G59" s="41">
        <v>2</v>
      </c>
      <c r="H59" s="41">
        <v>4</v>
      </c>
      <c r="I59" s="41">
        <v>2</v>
      </c>
      <c r="J59" s="41">
        <v>3</v>
      </c>
      <c r="K59" s="5">
        <f t="shared" ref="K59:K66" si="7">SUM(E59:J59)</f>
        <v>16</v>
      </c>
    </row>
    <row r="60" spans="1:11" ht="16.2" thickBot="1">
      <c r="A60">
        <v>2</v>
      </c>
      <c r="B60" s="4" t="s">
        <v>29</v>
      </c>
      <c r="C60" s="5">
        <v>6</v>
      </c>
      <c r="D60" s="53">
        <v>19.324999999999999</v>
      </c>
      <c r="E60" s="41">
        <v>1</v>
      </c>
      <c r="F60" s="41">
        <v>1</v>
      </c>
      <c r="G60" s="41">
        <v>1</v>
      </c>
      <c r="H60" s="41">
        <v>3</v>
      </c>
      <c r="I60" s="41">
        <v>1</v>
      </c>
      <c r="J60" s="41">
        <v>2</v>
      </c>
      <c r="K60" s="5">
        <f t="shared" si="7"/>
        <v>9</v>
      </c>
    </row>
    <row r="61" spans="1:11" ht="16.2" thickBot="1">
      <c r="A61">
        <v>3</v>
      </c>
      <c r="B61" s="4" t="s">
        <v>41</v>
      </c>
      <c r="C61" s="5">
        <v>3</v>
      </c>
      <c r="D61" s="53">
        <v>22.337</v>
      </c>
      <c r="E61" s="41">
        <v>2</v>
      </c>
      <c r="F61" s="41" t="s">
        <v>77</v>
      </c>
      <c r="G61" s="41" t="s">
        <v>77</v>
      </c>
      <c r="H61" s="41">
        <v>2</v>
      </c>
      <c r="I61" s="41" t="s">
        <v>77</v>
      </c>
      <c r="J61" s="41">
        <v>1</v>
      </c>
      <c r="K61" s="5">
        <f t="shared" si="7"/>
        <v>5</v>
      </c>
    </row>
    <row r="62" spans="1:11" ht="16.2" thickBot="1">
      <c r="A62">
        <v>4</v>
      </c>
      <c r="B62" s="37"/>
      <c r="C62" s="5"/>
      <c r="D62" s="53"/>
      <c r="E62" s="41"/>
      <c r="F62" s="41"/>
      <c r="G62" s="41"/>
      <c r="H62" s="41"/>
      <c r="I62" s="41"/>
      <c r="J62" s="41"/>
      <c r="K62" s="5">
        <f t="shared" si="7"/>
        <v>0</v>
      </c>
    </row>
    <row r="63" spans="1:11" ht="16.2" thickBot="1">
      <c r="A63">
        <v>5</v>
      </c>
      <c r="B63" s="4"/>
      <c r="C63" s="5"/>
      <c r="D63" s="53"/>
      <c r="E63" s="41"/>
      <c r="F63" s="41"/>
      <c r="G63" s="41"/>
      <c r="H63" s="41"/>
      <c r="I63" s="41"/>
      <c r="J63" s="41"/>
      <c r="K63" s="5">
        <f t="shared" si="7"/>
        <v>0</v>
      </c>
    </row>
    <row r="64" spans="1:11" ht="16.2" thickBot="1">
      <c r="A64">
        <v>6</v>
      </c>
      <c r="B64" s="4" t="s">
        <v>22</v>
      </c>
      <c r="C64" s="5"/>
      <c r="D64" s="53"/>
      <c r="E64" s="41"/>
      <c r="F64" s="41"/>
      <c r="G64" s="41"/>
      <c r="H64" s="41"/>
      <c r="I64" s="41"/>
      <c r="J64" s="41"/>
      <c r="K64" s="5">
        <f t="shared" si="7"/>
        <v>0</v>
      </c>
    </row>
    <row r="65" spans="2:11" ht="16.2" thickBot="1">
      <c r="B65" s="4" t="s">
        <v>22</v>
      </c>
      <c r="C65" s="5"/>
      <c r="D65" s="53"/>
      <c r="E65" s="41"/>
      <c r="F65" s="41"/>
      <c r="G65" s="41"/>
      <c r="H65" s="41"/>
      <c r="I65" s="41"/>
      <c r="J65" s="41"/>
      <c r="K65" s="5">
        <f t="shared" si="7"/>
        <v>0</v>
      </c>
    </row>
    <row r="66" spans="2:11" ht="16.2" thickBot="1">
      <c r="B66" s="37"/>
      <c r="C66" s="5"/>
      <c r="D66" s="53"/>
      <c r="E66" s="41"/>
      <c r="F66" s="41"/>
      <c r="G66" s="41"/>
      <c r="H66" s="41"/>
      <c r="I66" s="41"/>
      <c r="J66" s="41"/>
      <c r="K66" s="5">
        <f t="shared" si="7"/>
        <v>0</v>
      </c>
    </row>
    <row r="67" spans="2:11" ht="16.2" thickBot="1">
      <c r="B67" s="37"/>
      <c r="C67" s="5"/>
      <c r="D67" s="53"/>
      <c r="E67" s="41"/>
      <c r="F67" s="41"/>
      <c r="G67" s="41"/>
      <c r="H67" s="41"/>
      <c r="I67" s="41"/>
      <c r="J67" s="41"/>
      <c r="K67" s="5">
        <f t="shared" ref="K67" si="8">SUM(E67:J67)</f>
        <v>0</v>
      </c>
    </row>
    <row r="70" spans="2:11" ht="16.2" thickBot="1">
      <c r="B70" s="3" t="s">
        <v>16</v>
      </c>
      <c r="C70" s="3"/>
    </row>
    <row r="71" spans="2:11" ht="15.6">
      <c r="B71" s="77" t="s">
        <v>2</v>
      </c>
      <c r="C71" s="27" t="s">
        <v>19</v>
      </c>
      <c r="D71" s="20" t="s">
        <v>3</v>
      </c>
      <c r="E71" s="73" t="s">
        <v>54</v>
      </c>
      <c r="F71" s="73" t="s">
        <v>55</v>
      </c>
      <c r="G71" s="73" t="s">
        <v>74</v>
      </c>
      <c r="H71" s="73" t="s">
        <v>75</v>
      </c>
      <c r="I71" s="73" t="s">
        <v>76</v>
      </c>
      <c r="J71" s="73" t="s">
        <v>92</v>
      </c>
      <c r="K71" s="75" t="s">
        <v>4</v>
      </c>
    </row>
    <row r="72" spans="2:11" ht="16.2" thickBot="1">
      <c r="B72" s="78"/>
      <c r="C72" s="28" t="s">
        <v>20</v>
      </c>
      <c r="D72" s="21" t="s">
        <v>5</v>
      </c>
      <c r="E72" s="74"/>
      <c r="F72" s="74"/>
      <c r="G72" s="74"/>
      <c r="H72" s="74"/>
      <c r="I72" s="74"/>
      <c r="J72" s="74"/>
      <c r="K72" s="76"/>
    </row>
    <row r="73" spans="2:11" ht="16.2" thickBot="1">
      <c r="B73" s="4" t="s">
        <v>29</v>
      </c>
      <c r="C73" s="5">
        <v>6</v>
      </c>
      <c r="D73" s="22"/>
      <c r="E73" s="15">
        <f t="shared" ref="E73:E81" si="9">SUMIF($B$7:$B$70,B73,$E$7:$E$70)</f>
        <v>7</v>
      </c>
      <c r="F73" s="15">
        <f t="shared" ref="F73:F81" si="10">SUMIF($B$7:$B$70,B73,$F$7:$F$70)</f>
        <v>8</v>
      </c>
      <c r="G73" s="15">
        <f t="shared" ref="G73:G81" si="11">SUMIF($B$7:$B$70,B73,$G$7:$G$70)</f>
        <v>6</v>
      </c>
      <c r="H73" s="15">
        <f t="shared" ref="H73:H81" si="12">SUMIF($B$7:$B$70,B73,$H$7:$H$70)</f>
        <v>14</v>
      </c>
      <c r="I73" s="15">
        <f t="shared" ref="I73:I81" si="13">SUMIF($B$7:$B$70,B73,$I$7:$I$70)</f>
        <v>7</v>
      </c>
      <c r="J73" s="15">
        <f t="shared" ref="J73:J81" si="14">SUMIF($B$7:$B$70,B73,$J$7:$J$70)</f>
        <v>12</v>
      </c>
      <c r="K73" s="5">
        <f t="shared" ref="K73:K81" si="15">SUM(E73:J73)</f>
        <v>54</v>
      </c>
    </row>
    <row r="74" spans="2:11" ht="16.2" thickBot="1">
      <c r="B74" s="4" t="s">
        <v>18</v>
      </c>
      <c r="C74" s="5">
        <v>6</v>
      </c>
      <c r="D74" s="22"/>
      <c r="E74" s="15">
        <f t="shared" si="9"/>
        <v>12</v>
      </c>
      <c r="F74" s="15">
        <f t="shared" si="10"/>
        <v>4</v>
      </c>
      <c r="G74" s="15">
        <f t="shared" si="11"/>
        <v>6</v>
      </c>
      <c r="H74" s="15">
        <f t="shared" si="12"/>
        <v>14</v>
      </c>
      <c r="I74" s="15">
        <f t="shared" si="13"/>
        <v>6</v>
      </c>
      <c r="J74" s="15">
        <f t="shared" si="14"/>
        <v>8</v>
      </c>
      <c r="K74" s="5">
        <f t="shared" si="15"/>
        <v>50</v>
      </c>
    </row>
    <row r="75" spans="2:11" ht="16.2" thickBot="1">
      <c r="B75" s="4" t="s">
        <v>41</v>
      </c>
      <c r="C75" s="5">
        <v>3</v>
      </c>
      <c r="D75" s="22"/>
      <c r="E75" s="15">
        <f t="shared" si="9"/>
        <v>9</v>
      </c>
      <c r="F75" s="15">
        <f t="shared" si="10"/>
        <v>0</v>
      </c>
      <c r="G75" s="15">
        <f t="shared" si="11"/>
        <v>0</v>
      </c>
      <c r="H75" s="15">
        <f t="shared" si="12"/>
        <v>14</v>
      </c>
      <c r="I75" s="15">
        <f t="shared" si="13"/>
        <v>0</v>
      </c>
      <c r="J75" s="15">
        <f t="shared" si="14"/>
        <v>7</v>
      </c>
      <c r="K75" s="5">
        <f t="shared" si="15"/>
        <v>30</v>
      </c>
    </row>
    <row r="76" spans="2:11" ht="16.2" thickBot="1">
      <c r="B76" s="4"/>
      <c r="C76" s="5"/>
      <c r="D76" s="22"/>
      <c r="E76" s="15">
        <f t="shared" si="9"/>
        <v>0</v>
      </c>
      <c r="F76" s="15">
        <f t="shared" si="10"/>
        <v>0</v>
      </c>
      <c r="G76" s="15">
        <f t="shared" si="11"/>
        <v>0</v>
      </c>
      <c r="H76" s="15">
        <f t="shared" si="12"/>
        <v>0</v>
      </c>
      <c r="I76" s="15">
        <f t="shared" si="13"/>
        <v>0</v>
      </c>
      <c r="J76" s="15">
        <f t="shared" si="14"/>
        <v>0</v>
      </c>
      <c r="K76" s="5">
        <f t="shared" si="15"/>
        <v>0</v>
      </c>
    </row>
    <row r="77" spans="2:11" ht="16.2" thickBot="1">
      <c r="B77" s="4" t="s">
        <v>22</v>
      </c>
      <c r="C77" s="5" t="s">
        <v>22</v>
      </c>
      <c r="D77" s="22"/>
      <c r="E77" s="15">
        <f t="shared" si="9"/>
        <v>0</v>
      </c>
      <c r="F77" s="15">
        <f t="shared" si="10"/>
        <v>0</v>
      </c>
      <c r="G77" s="15">
        <f t="shared" si="11"/>
        <v>0</v>
      </c>
      <c r="H77" s="15">
        <f t="shared" si="12"/>
        <v>0</v>
      </c>
      <c r="I77" s="15">
        <f t="shared" si="13"/>
        <v>0</v>
      </c>
      <c r="J77" s="15">
        <f t="shared" si="14"/>
        <v>0</v>
      </c>
      <c r="K77" s="5">
        <f t="shared" si="15"/>
        <v>0</v>
      </c>
    </row>
    <row r="78" spans="2:11" ht="16.2" thickBot="1">
      <c r="B78" s="4"/>
      <c r="C78" s="5"/>
      <c r="D78" s="22"/>
      <c r="E78" s="15">
        <f t="shared" si="9"/>
        <v>0</v>
      </c>
      <c r="F78" s="15">
        <f t="shared" si="10"/>
        <v>0</v>
      </c>
      <c r="G78" s="15">
        <f t="shared" si="11"/>
        <v>0</v>
      </c>
      <c r="H78" s="15">
        <f t="shared" si="12"/>
        <v>0</v>
      </c>
      <c r="I78" s="15">
        <f t="shared" si="13"/>
        <v>0</v>
      </c>
      <c r="J78" s="15">
        <f t="shared" si="14"/>
        <v>0</v>
      </c>
      <c r="K78" s="5">
        <f t="shared" si="15"/>
        <v>0</v>
      </c>
    </row>
    <row r="79" spans="2:11" ht="16.2" thickBot="1">
      <c r="B79" s="4"/>
      <c r="C79" s="5"/>
      <c r="D79" s="22"/>
      <c r="E79" s="15">
        <f t="shared" si="9"/>
        <v>0</v>
      </c>
      <c r="F79" s="15">
        <f t="shared" si="10"/>
        <v>0</v>
      </c>
      <c r="G79" s="15">
        <f t="shared" si="11"/>
        <v>0</v>
      </c>
      <c r="H79" s="15">
        <f t="shared" si="12"/>
        <v>0</v>
      </c>
      <c r="I79" s="15">
        <f t="shared" si="13"/>
        <v>0</v>
      </c>
      <c r="J79" s="15">
        <f t="shared" si="14"/>
        <v>0</v>
      </c>
      <c r="K79" s="5">
        <f t="shared" si="15"/>
        <v>0</v>
      </c>
    </row>
    <row r="80" spans="2:11" ht="16.2" thickBot="1">
      <c r="B80" s="42"/>
      <c r="C80" s="5"/>
      <c r="D80" s="22"/>
      <c r="E80" s="15">
        <f t="shared" si="9"/>
        <v>0</v>
      </c>
      <c r="F80" s="15">
        <f t="shared" si="10"/>
        <v>0</v>
      </c>
      <c r="G80" s="15">
        <f t="shared" si="11"/>
        <v>0</v>
      </c>
      <c r="H80" s="15">
        <f t="shared" si="12"/>
        <v>0</v>
      </c>
      <c r="I80" s="15">
        <f t="shared" si="13"/>
        <v>0</v>
      </c>
      <c r="J80" s="15">
        <f t="shared" si="14"/>
        <v>0</v>
      </c>
      <c r="K80" s="5">
        <f t="shared" si="15"/>
        <v>0</v>
      </c>
    </row>
    <row r="81" spans="2:11" ht="16.2" thickBot="1">
      <c r="B81" s="4"/>
      <c r="C81" s="5"/>
      <c r="D81" s="22"/>
      <c r="E81" s="15">
        <f t="shared" si="9"/>
        <v>0</v>
      </c>
      <c r="F81" s="15">
        <f t="shared" si="10"/>
        <v>0</v>
      </c>
      <c r="G81" s="15">
        <f t="shared" si="11"/>
        <v>0</v>
      </c>
      <c r="H81" s="15">
        <f t="shared" si="12"/>
        <v>0</v>
      </c>
      <c r="I81" s="15">
        <f t="shared" si="13"/>
        <v>0</v>
      </c>
      <c r="J81" s="15">
        <f t="shared" si="14"/>
        <v>0</v>
      </c>
      <c r="K81" s="5">
        <f t="shared" si="15"/>
        <v>0</v>
      </c>
    </row>
    <row r="82" spans="2:11" ht="15.6">
      <c r="E82" s="32">
        <f>SUM(E73:E81)</f>
        <v>28</v>
      </c>
      <c r="F82" s="32">
        <f t="shared" ref="F82:K82" si="16">SUM(F73:F81)</f>
        <v>12</v>
      </c>
      <c r="G82" s="32">
        <f t="shared" si="16"/>
        <v>12</v>
      </c>
      <c r="H82" s="32">
        <f t="shared" si="16"/>
        <v>42</v>
      </c>
      <c r="I82" s="32">
        <f t="shared" si="16"/>
        <v>13</v>
      </c>
      <c r="J82" s="32">
        <f t="shared" si="16"/>
        <v>27</v>
      </c>
      <c r="K82" s="32">
        <f t="shared" si="16"/>
        <v>134</v>
      </c>
    </row>
    <row r="83" spans="2:11">
      <c r="E83" s="13" t="s">
        <v>22</v>
      </c>
      <c r="F83" s="13" t="s">
        <v>22</v>
      </c>
      <c r="G83" s="13" t="s">
        <v>22</v>
      </c>
      <c r="H83" s="13" t="s">
        <v>22</v>
      </c>
      <c r="I83" s="13" t="s">
        <v>22</v>
      </c>
      <c r="J83" s="13" t="s">
        <v>22</v>
      </c>
      <c r="K83" s="13">
        <f t="shared" ref="K83" si="17">SUM(K2:K70)</f>
        <v>134</v>
      </c>
    </row>
    <row r="84" spans="2:11">
      <c r="E84" s="13" t="s">
        <v>22</v>
      </c>
      <c r="F84" s="13" t="s">
        <v>22</v>
      </c>
      <c r="G84" s="13" t="s">
        <v>22</v>
      </c>
      <c r="H84" s="13" t="s">
        <v>22</v>
      </c>
      <c r="I84" s="13" t="s">
        <v>22</v>
      </c>
      <c r="J84" s="13" t="s">
        <v>22</v>
      </c>
      <c r="K84" s="13">
        <f t="shared" ref="K84" si="18">+K82-K83</f>
        <v>0</v>
      </c>
    </row>
    <row r="85" spans="2:11">
      <c r="E85" s="13" t="s">
        <v>22</v>
      </c>
      <c r="F85" s="13" t="s">
        <v>22</v>
      </c>
      <c r="G85" s="13" t="s">
        <v>22</v>
      </c>
      <c r="H85" s="13" t="s">
        <v>22</v>
      </c>
      <c r="I85" s="13" t="s">
        <v>22</v>
      </c>
      <c r="J85" s="13" t="s">
        <v>22</v>
      </c>
      <c r="K85" t="str">
        <f t="shared" ref="K85" si="19">IF(K84=0,"","WRONG")</f>
        <v/>
      </c>
    </row>
  </sheetData>
  <sortState ref="B74:K81">
    <sortCondition descending="1" ref="K73:K81"/>
  </sortState>
  <mergeCells count="49">
    <mergeCell ref="B1:K1"/>
    <mergeCell ref="B5:B6"/>
    <mergeCell ref="E5:E6"/>
    <mergeCell ref="F5:F6"/>
    <mergeCell ref="G5:G6"/>
    <mergeCell ref="H5:H6"/>
    <mergeCell ref="I5:I6"/>
    <mergeCell ref="J5:J6"/>
    <mergeCell ref="K5:K6"/>
    <mergeCell ref="J18:J19"/>
    <mergeCell ref="K18:K19"/>
    <mergeCell ref="B31:B32"/>
    <mergeCell ref="E31:E32"/>
    <mergeCell ref="F31:F32"/>
    <mergeCell ref="G31:G32"/>
    <mergeCell ref="H31:H32"/>
    <mergeCell ref="I31:I32"/>
    <mergeCell ref="J31:J32"/>
    <mergeCell ref="K31:K32"/>
    <mergeCell ref="B18:B19"/>
    <mergeCell ref="E18:E19"/>
    <mergeCell ref="F18:F19"/>
    <mergeCell ref="G18:G19"/>
    <mergeCell ref="H18:H19"/>
    <mergeCell ref="I18:I19"/>
    <mergeCell ref="J44:J45"/>
    <mergeCell ref="K44:K45"/>
    <mergeCell ref="B57:B58"/>
    <mergeCell ref="E57:E58"/>
    <mergeCell ref="F57:F58"/>
    <mergeCell ref="G57:G58"/>
    <mergeCell ref="H57:H58"/>
    <mergeCell ref="I57:I58"/>
    <mergeCell ref="J57:J58"/>
    <mergeCell ref="K57:K58"/>
    <mergeCell ref="B44:B45"/>
    <mergeCell ref="E44:E45"/>
    <mergeCell ref="F44:F45"/>
    <mergeCell ref="G44:G45"/>
    <mergeCell ref="H44:H45"/>
    <mergeCell ref="I44:I45"/>
    <mergeCell ref="J71:J72"/>
    <mergeCell ref="K71:K72"/>
    <mergeCell ref="B71:B72"/>
    <mergeCell ref="E71:E72"/>
    <mergeCell ref="F71:F72"/>
    <mergeCell ref="G71:G72"/>
    <mergeCell ref="H71:H72"/>
    <mergeCell ref="I71:I72"/>
  </mergeCells>
  <pageMargins left="0.21" right="0.18" top="0.5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zoomScale="90" zoomScaleNormal="90" workbookViewId="0">
      <selection activeCell="C95" sqref="C95"/>
    </sheetView>
  </sheetViews>
  <sheetFormatPr defaultColWidth="8.6640625" defaultRowHeight="14.4"/>
  <cols>
    <col min="1" max="1" width="3.44140625" customWidth="1"/>
    <col min="2" max="2" width="20.33203125" customWidth="1"/>
    <col min="3" max="3" width="7.109375" customWidth="1"/>
    <col min="4" max="4" width="8.6640625" style="16" customWidth="1"/>
    <col min="5" max="5" width="10.109375" style="13" customWidth="1"/>
    <col min="6" max="7" width="11.33203125" style="13" customWidth="1"/>
    <col min="8" max="8" width="9" style="13" customWidth="1"/>
    <col min="9" max="9" width="10" style="13" customWidth="1"/>
    <col min="10" max="10" width="9" style="13" customWidth="1"/>
    <col min="11" max="11" width="6" style="13" bestFit="1" customWidth="1"/>
  </cols>
  <sheetData>
    <row r="1" spans="1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5.6">
      <c r="B2" s="2"/>
      <c r="C2" s="2"/>
    </row>
    <row r="3" spans="1:11" ht="15.6">
      <c r="B3" s="2" t="s">
        <v>27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11</v>
      </c>
      <c r="C5" s="29" t="s">
        <v>21</v>
      </c>
      <c r="D5" s="17" t="s">
        <v>12</v>
      </c>
      <c r="E5" s="59" t="s">
        <v>54</v>
      </c>
      <c r="F5" s="59" t="s">
        <v>55</v>
      </c>
      <c r="G5" s="59" t="s">
        <v>74</v>
      </c>
      <c r="H5" s="59" t="s">
        <v>75</v>
      </c>
      <c r="I5" s="59" t="s">
        <v>76</v>
      </c>
      <c r="J5" s="59" t="s">
        <v>92</v>
      </c>
      <c r="K5" s="14" t="s">
        <v>4</v>
      </c>
    </row>
    <row r="6" spans="1:11" ht="16.2" thickBot="1">
      <c r="A6">
        <v>1</v>
      </c>
      <c r="B6" s="37" t="s">
        <v>56</v>
      </c>
      <c r="C6" s="5">
        <v>6</v>
      </c>
      <c r="D6" s="39">
        <v>26.225999999999999</v>
      </c>
      <c r="E6" s="41">
        <v>4</v>
      </c>
      <c r="F6" s="41" t="s">
        <v>77</v>
      </c>
      <c r="G6" s="41">
        <v>5</v>
      </c>
      <c r="H6" s="41">
        <v>5</v>
      </c>
      <c r="I6" s="41">
        <v>6</v>
      </c>
      <c r="J6" s="41">
        <v>4</v>
      </c>
      <c r="K6" s="38">
        <f t="shared" ref="K6:K16" si="0">SUM(E6:J6)</f>
        <v>24</v>
      </c>
    </row>
    <row r="7" spans="1:11" ht="16.2" thickBot="1">
      <c r="A7">
        <v>2</v>
      </c>
      <c r="B7" s="37" t="s">
        <v>96</v>
      </c>
      <c r="C7" s="38">
        <v>4</v>
      </c>
      <c r="D7" s="39">
        <v>32.015000000000001</v>
      </c>
      <c r="E7" s="41" t="s">
        <v>77</v>
      </c>
      <c r="F7" s="41" t="s">
        <v>77</v>
      </c>
      <c r="G7" s="41">
        <v>3</v>
      </c>
      <c r="H7" s="41">
        <v>4</v>
      </c>
      <c r="I7" s="41">
        <v>4</v>
      </c>
      <c r="J7" s="41">
        <v>3</v>
      </c>
      <c r="K7" s="38">
        <f t="shared" si="0"/>
        <v>14</v>
      </c>
    </row>
    <row r="8" spans="1:11" ht="16.2" thickBot="1">
      <c r="A8">
        <v>3</v>
      </c>
      <c r="B8" s="37" t="s">
        <v>78</v>
      </c>
      <c r="C8" s="5">
        <v>5</v>
      </c>
      <c r="D8" s="39">
        <v>23.132000000000001</v>
      </c>
      <c r="E8" s="41" t="s">
        <v>77</v>
      </c>
      <c r="F8" s="41">
        <v>0</v>
      </c>
      <c r="G8" s="41">
        <v>0</v>
      </c>
      <c r="H8" s="41">
        <v>6</v>
      </c>
      <c r="I8" s="41">
        <v>0</v>
      </c>
      <c r="J8" s="41">
        <v>6</v>
      </c>
      <c r="K8" s="38">
        <f t="shared" si="0"/>
        <v>12</v>
      </c>
    </row>
    <row r="9" spans="1:11" ht="16.2" thickBot="1">
      <c r="A9">
        <v>4</v>
      </c>
      <c r="B9" s="37" t="s">
        <v>93</v>
      </c>
      <c r="C9" s="38">
        <v>4</v>
      </c>
      <c r="D9" s="39">
        <v>24.481000000000002</v>
      </c>
      <c r="E9" s="41" t="s">
        <v>77</v>
      </c>
      <c r="F9" s="41" t="s">
        <v>77</v>
      </c>
      <c r="G9" s="41">
        <v>0</v>
      </c>
      <c r="H9" s="41">
        <v>0</v>
      </c>
      <c r="I9" s="41">
        <v>5</v>
      </c>
      <c r="J9" s="41">
        <v>5</v>
      </c>
      <c r="K9" s="38">
        <f t="shared" si="0"/>
        <v>10</v>
      </c>
    </row>
    <row r="10" spans="1:11" ht="16.2" thickBot="1">
      <c r="A10">
        <v>5</v>
      </c>
      <c r="B10" s="37" t="s">
        <v>49</v>
      </c>
      <c r="C10" s="5">
        <v>5</v>
      </c>
      <c r="D10" s="39">
        <v>26.82</v>
      </c>
      <c r="E10" s="41">
        <v>0</v>
      </c>
      <c r="F10" s="41" t="s">
        <v>77</v>
      </c>
      <c r="G10" s="41">
        <v>6</v>
      </c>
      <c r="H10" s="41">
        <v>0</v>
      </c>
      <c r="I10" s="41">
        <v>0</v>
      </c>
      <c r="J10" s="41">
        <v>0</v>
      </c>
      <c r="K10" s="38">
        <f t="shared" si="0"/>
        <v>6</v>
      </c>
    </row>
    <row r="11" spans="1:11" ht="16.2" thickBot="1">
      <c r="A11">
        <v>6</v>
      </c>
      <c r="B11" s="37" t="s">
        <v>79</v>
      </c>
      <c r="C11" s="38">
        <v>5</v>
      </c>
      <c r="D11" s="39">
        <v>32.524000000000001</v>
      </c>
      <c r="E11" s="41" t="s">
        <v>77</v>
      </c>
      <c r="F11" s="41">
        <v>6</v>
      </c>
      <c r="G11" s="41">
        <v>0</v>
      </c>
      <c r="H11" s="41">
        <v>0</v>
      </c>
      <c r="I11" s="41">
        <v>0</v>
      </c>
      <c r="J11" s="41">
        <v>0</v>
      </c>
      <c r="K11" s="38">
        <f t="shared" si="0"/>
        <v>6</v>
      </c>
    </row>
    <row r="12" spans="1:11" ht="16.2" thickBot="1">
      <c r="B12" s="37" t="s">
        <v>34</v>
      </c>
      <c r="C12" s="5">
        <v>6</v>
      </c>
      <c r="D12" s="39">
        <v>29.856999999999999</v>
      </c>
      <c r="E12" s="41">
        <v>0</v>
      </c>
      <c r="F12" s="41" t="s">
        <v>77</v>
      </c>
      <c r="G12" s="41">
        <v>4</v>
      </c>
      <c r="H12" s="41">
        <v>0</v>
      </c>
      <c r="I12" s="41">
        <v>0</v>
      </c>
      <c r="J12" s="41">
        <v>0</v>
      </c>
      <c r="K12" s="38">
        <f t="shared" si="0"/>
        <v>4</v>
      </c>
    </row>
    <row r="13" spans="1:11" ht="16.2" thickBot="1">
      <c r="B13" s="37" t="s">
        <v>57</v>
      </c>
      <c r="C13" s="38">
        <v>1</v>
      </c>
      <c r="D13" s="39">
        <v>67.307000000000002</v>
      </c>
      <c r="E13" s="41">
        <v>3</v>
      </c>
      <c r="F13" s="41">
        <v>0</v>
      </c>
      <c r="G13" s="41" t="s">
        <v>77</v>
      </c>
      <c r="H13" s="41" t="s">
        <v>77</v>
      </c>
      <c r="I13" s="41" t="s">
        <v>77</v>
      </c>
      <c r="J13" s="41" t="s">
        <v>77</v>
      </c>
      <c r="K13" s="38">
        <f t="shared" si="0"/>
        <v>3</v>
      </c>
    </row>
    <row r="14" spans="1:11" ht="16.2" thickBot="1">
      <c r="B14" s="37" t="s">
        <v>94</v>
      </c>
      <c r="C14" s="38">
        <v>2</v>
      </c>
      <c r="D14" s="39" t="s">
        <v>44</v>
      </c>
      <c r="E14" s="41" t="s">
        <v>77</v>
      </c>
      <c r="F14" s="41" t="s">
        <v>77</v>
      </c>
      <c r="G14" s="41">
        <v>0</v>
      </c>
      <c r="H14" s="41">
        <v>0</v>
      </c>
      <c r="I14" s="41" t="s">
        <v>77</v>
      </c>
      <c r="J14" s="41" t="s">
        <v>77</v>
      </c>
      <c r="K14" s="38">
        <f t="shared" si="0"/>
        <v>0</v>
      </c>
    </row>
    <row r="15" spans="1:11" ht="16.2" thickBot="1">
      <c r="A15" t="s">
        <v>22</v>
      </c>
      <c r="B15" s="37"/>
      <c r="C15" s="38"/>
      <c r="D15" s="39"/>
      <c r="E15" s="41"/>
      <c r="F15" s="41"/>
      <c r="G15" s="41"/>
      <c r="H15" s="41"/>
      <c r="I15" s="41"/>
      <c r="J15" s="41"/>
      <c r="K15" s="38">
        <f t="shared" si="0"/>
        <v>0</v>
      </c>
    </row>
    <row r="16" spans="1:11" ht="16.2" thickBot="1">
      <c r="B16" s="37"/>
      <c r="C16" s="5"/>
      <c r="D16" s="39"/>
      <c r="E16" s="40"/>
      <c r="F16" s="41"/>
      <c r="G16" s="41"/>
      <c r="H16" s="41"/>
      <c r="I16" s="41"/>
      <c r="J16" s="41"/>
      <c r="K16" s="38">
        <f t="shared" si="0"/>
        <v>0</v>
      </c>
    </row>
    <row r="17" spans="1:11" ht="15.6">
      <c r="B17" s="23"/>
      <c r="C17" s="23"/>
      <c r="D17" s="24"/>
      <c r="E17" s="25"/>
      <c r="F17" s="25"/>
      <c r="G17" s="25"/>
      <c r="H17" s="25"/>
      <c r="I17" s="25"/>
      <c r="J17" s="25"/>
      <c r="K17" s="25"/>
    </row>
    <row r="18" spans="1:11" ht="16.2" thickBot="1">
      <c r="B18" s="3" t="s">
        <v>6</v>
      </c>
      <c r="C18" s="3"/>
    </row>
    <row r="19" spans="1:11" ht="32.25" customHeight="1" thickBot="1">
      <c r="B19" s="8" t="s">
        <v>11</v>
      </c>
      <c r="C19" s="29" t="s">
        <v>21</v>
      </c>
      <c r="D19" s="17" t="s">
        <v>12</v>
      </c>
      <c r="E19" s="59" t="s">
        <v>54</v>
      </c>
      <c r="F19" s="59" t="s">
        <v>55</v>
      </c>
      <c r="G19" s="59" t="s">
        <v>74</v>
      </c>
      <c r="H19" s="59" t="s">
        <v>75</v>
      </c>
      <c r="I19" s="59" t="s">
        <v>76</v>
      </c>
      <c r="J19" s="59" t="s">
        <v>92</v>
      </c>
      <c r="K19" s="14" t="s">
        <v>4</v>
      </c>
    </row>
    <row r="20" spans="1:11" ht="16.2" thickBot="1">
      <c r="A20">
        <v>1</v>
      </c>
      <c r="B20" s="37" t="s">
        <v>78</v>
      </c>
      <c r="C20" s="38">
        <v>5</v>
      </c>
      <c r="D20" s="39">
        <v>9.9049999999999994</v>
      </c>
      <c r="E20" s="41" t="s">
        <v>77</v>
      </c>
      <c r="F20" s="41">
        <v>4</v>
      </c>
      <c r="G20" s="41">
        <v>6</v>
      </c>
      <c r="H20" s="41">
        <v>6</v>
      </c>
      <c r="I20" s="41">
        <v>5</v>
      </c>
      <c r="J20" s="41">
        <v>6</v>
      </c>
      <c r="K20" s="38">
        <f t="shared" ref="K20:K30" si="1">SUM(E20:J20)</f>
        <v>27</v>
      </c>
    </row>
    <row r="21" spans="1:11" ht="16.2" thickBot="1">
      <c r="A21">
        <v>2</v>
      </c>
      <c r="B21" s="37" t="s">
        <v>49</v>
      </c>
      <c r="C21" s="5">
        <v>6</v>
      </c>
      <c r="D21" s="39">
        <v>11.715</v>
      </c>
      <c r="E21" s="41">
        <v>4</v>
      </c>
      <c r="F21" s="41">
        <v>6</v>
      </c>
      <c r="G21" s="41">
        <v>5</v>
      </c>
      <c r="H21" s="41">
        <v>4</v>
      </c>
      <c r="I21" s="41">
        <v>4</v>
      </c>
      <c r="J21" s="41">
        <v>0</v>
      </c>
      <c r="K21" s="38">
        <f t="shared" si="1"/>
        <v>23</v>
      </c>
    </row>
    <row r="22" spans="1:11" ht="16.2" thickBot="1">
      <c r="A22">
        <v>3</v>
      </c>
      <c r="B22" s="37" t="s">
        <v>93</v>
      </c>
      <c r="C22" s="38">
        <v>4</v>
      </c>
      <c r="D22" s="39">
        <v>9.8620000000000001</v>
      </c>
      <c r="E22" s="41" t="s">
        <v>77</v>
      </c>
      <c r="F22" s="41" t="s">
        <v>77</v>
      </c>
      <c r="G22" s="41">
        <v>4</v>
      </c>
      <c r="H22" s="41">
        <v>5</v>
      </c>
      <c r="I22" s="41">
        <v>6</v>
      </c>
      <c r="J22" s="41">
        <v>5</v>
      </c>
      <c r="K22" s="38">
        <f t="shared" si="1"/>
        <v>20</v>
      </c>
    </row>
    <row r="23" spans="1:11" ht="16.2" thickBot="1">
      <c r="A23">
        <v>4</v>
      </c>
      <c r="B23" s="37" t="s">
        <v>56</v>
      </c>
      <c r="C23" s="5">
        <v>6</v>
      </c>
      <c r="D23" s="39">
        <v>12.77</v>
      </c>
      <c r="E23" s="41">
        <v>5</v>
      </c>
      <c r="F23" s="41">
        <v>5</v>
      </c>
      <c r="G23" s="41">
        <v>3</v>
      </c>
      <c r="H23" s="41">
        <v>3</v>
      </c>
      <c r="I23" s="41">
        <v>0</v>
      </c>
      <c r="J23" s="41">
        <v>4</v>
      </c>
      <c r="K23" s="38">
        <f t="shared" si="1"/>
        <v>20</v>
      </c>
    </row>
    <row r="24" spans="1:11" ht="16.2" thickBot="1">
      <c r="A24">
        <v>5</v>
      </c>
      <c r="B24" s="37" t="s">
        <v>95</v>
      </c>
      <c r="C24" s="38">
        <v>4</v>
      </c>
      <c r="D24" s="39">
        <v>17.779</v>
      </c>
      <c r="E24" s="41" t="s">
        <v>22</v>
      </c>
      <c r="F24" s="41" t="s">
        <v>77</v>
      </c>
      <c r="G24" s="41">
        <v>2</v>
      </c>
      <c r="H24" s="41">
        <v>1</v>
      </c>
      <c r="I24" s="41">
        <v>0</v>
      </c>
      <c r="J24" s="41">
        <v>3</v>
      </c>
      <c r="K24" s="38">
        <f t="shared" si="1"/>
        <v>6</v>
      </c>
    </row>
    <row r="25" spans="1:11" ht="16.2" thickBot="1">
      <c r="A25">
        <v>6</v>
      </c>
      <c r="B25" s="37" t="s">
        <v>97</v>
      </c>
      <c r="C25" s="38">
        <v>4</v>
      </c>
      <c r="D25" s="39">
        <v>33.954000000000001</v>
      </c>
      <c r="E25" s="41" t="s">
        <v>77</v>
      </c>
      <c r="F25" s="41" t="s">
        <v>77</v>
      </c>
      <c r="G25" s="41">
        <v>0</v>
      </c>
      <c r="H25" s="41">
        <v>0</v>
      </c>
      <c r="I25" s="41">
        <v>2</v>
      </c>
      <c r="J25" s="41">
        <v>2</v>
      </c>
      <c r="K25" s="38">
        <f t="shared" si="1"/>
        <v>4</v>
      </c>
    </row>
    <row r="26" spans="1:11" ht="16.2" thickBot="1">
      <c r="A26" t="s">
        <v>22</v>
      </c>
      <c r="B26" s="37" t="s">
        <v>94</v>
      </c>
      <c r="C26" s="38">
        <v>2</v>
      </c>
      <c r="D26" s="39">
        <v>14.715999999999999</v>
      </c>
      <c r="E26" s="41" t="s">
        <v>77</v>
      </c>
      <c r="F26" s="41" t="s">
        <v>77</v>
      </c>
      <c r="G26" s="41">
        <v>1</v>
      </c>
      <c r="H26" s="41">
        <v>2</v>
      </c>
      <c r="I26" s="41" t="s">
        <v>77</v>
      </c>
      <c r="J26" s="41" t="s">
        <v>77</v>
      </c>
      <c r="K26" s="38">
        <f t="shared" si="1"/>
        <v>3</v>
      </c>
    </row>
    <row r="27" spans="1:11" ht="16.2" thickBot="1">
      <c r="A27" t="s">
        <v>22</v>
      </c>
      <c r="B27" s="37" t="s">
        <v>79</v>
      </c>
      <c r="C27" s="38">
        <v>5</v>
      </c>
      <c r="D27" s="39">
        <v>15.18</v>
      </c>
      <c r="E27" s="41" t="s">
        <v>77</v>
      </c>
      <c r="F27" s="41">
        <v>0</v>
      </c>
      <c r="G27" s="41">
        <v>0</v>
      </c>
      <c r="H27" s="41">
        <v>0</v>
      </c>
      <c r="I27" s="41">
        <v>3</v>
      </c>
      <c r="J27" s="41">
        <v>0</v>
      </c>
      <c r="K27" s="38">
        <f t="shared" si="1"/>
        <v>3</v>
      </c>
    </row>
    <row r="28" spans="1:11" ht="16.2" thickBot="1">
      <c r="B28" s="37" t="s">
        <v>57</v>
      </c>
      <c r="C28" s="38">
        <v>1</v>
      </c>
      <c r="D28" s="39">
        <v>33.499000000000002</v>
      </c>
      <c r="E28" s="41">
        <v>3</v>
      </c>
      <c r="F28" s="41" t="s">
        <v>77</v>
      </c>
      <c r="G28" s="41" t="s">
        <v>77</v>
      </c>
      <c r="H28" s="41" t="s">
        <v>77</v>
      </c>
      <c r="I28" s="41" t="s">
        <v>77</v>
      </c>
      <c r="J28" s="41" t="s">
        <v>77</v>
      </c>
      <c r="K28" s="38">
        <f t="shared" si="1"/>
        <v>3</v>
      </c>
    </row>
    <row r="29" spans="1:11" ht="16.2" thickBot="1">
      <c r="B29" s="37" t="s">
        <v>70</v>
      </c>
      <c r="C29" s="38">
        <v>1</v>
      </c>
      <c r="D29" s="39">
        <v>74.852999999999994</v>
      </c>
      <c r="E29" s="41" t="s">
        <v>77</v>
      </c>
      <c r="F29" s="41">
        <v>3</v>
      </c>
      <c r="G29" s="41" t="s">
        <v>77</v>
      </c>
      <c r="H29" s="41" t="s">
        <v>77</v>
      </c>
      <c r="I29" s="41" t="s">
        <v>77</v>
      </c>
      <c r="J29" s="41" t="s">
        <v>77</v>
      </c>
      <c r="K29" s="38">
        <f t="shared" si="1"/>
        <v>3</v>
      </c>
    </row>
    <row r="30" spans="1:11" ht="16.2" thickBot="1">
      <c r="B30" s="37" t="s">
        <v>34</v>
      </c>
      <c r="C30" s="5">
        <v>5</v>
      </c>
      <c r="D30" s="39" t="s">
        <v>44</v>
      </c>
      <c r="E30" s="41">
        <v>0</v>
      </c>
      <c r="F30" s="41">
        <v>0</v>
      </c>
      <c r="G30" s="41" t="s">
        <v>77</v>
      </c>
      <c r="H30" s="41">
        <v>0</v>
      </c>
      <c r="I30" s="41">
        <v>0</v>
      </c>
      <c r="J30" s="41">
        <v>0</v>
      </c>
      <c r="K30" s="38">
        <f t="shared" si="1"/>
        <v>0</v>
      </c>
    </row>
    <row r="33" spans="1:11" ht="16.2" thickBot="1">
      <c r="B33" s="3" t="s">
        <v>7</v>
      </c>
      <c r="C33" s="3"/>
    </row>
    <row r="34" spans="1:11" ht="31.8" thickBot="1">
      <c r="B34" s="8" t="s">
        <v>11</v>
      </c>
      <c r="C34" s="29" t="s">
        <v>21</v>
      </c>
      <c r="D34" s="17" t="s">
        <v>12</v>
      </c>
      <c r="E34" s="59" t="s">
        <v>54</v>
      </c>
      <c r="F34" s="59" t="s">
        <v>55</v>
      </c>
      <c r="G34" s="59" t="s">
        <v>74</v>
      </c>
      <c r="H34" s="59" t="s">
        <v>75</v>
      </c>
      <c r="I34" s="59" t="s">
        <v>76</v>
      </c>
      <c r="J34" s="59" t="s">
        <v>92</v>
      </c>
      <c r="K34" s="14" t="s">
        <v>4</v>
      </c>
    </row>
    <row r="35" spans="1:11" ht="16.2" thickBot="1">
      <c r="A35">
        <v>1</v>
      </c>
      <c r="B35" s="37" t="s">
        <v>78</v>
      </c>
      <c r="C35" s="38">
        <v>5</v>
      </c>
      <c r="D35" s="39">
        <v>9.5489999999999995</v>
      </c>
      <c r="E35" s="41" t="s">
        <v>77</v>
      </c>
      <c r="F35" s="41">
        <v>6</v>
      </c>
      <c r="G35" s="41">
        <v>5</v>
      </c>
      <c r="H35" s="41">
        <v>6</v>
      </c>
      <c r="I35" s="41">
        <v>5</v>
      </c>
      <c r="J35" s="41">
        <v>5</v>
      </c>
      <c r="K35" s="38">
        <f t="shared" ref="K35:K47" si="2">SUM(E35:J35)</f>
        <v>27</v>
      </c>
    </row>
    <row r="36" spans="1:11" ht="16.2" thickBot="1">
      <c r="A36">
        <v>2</v>
      </c>
      <c r="B36" s="37" t="s">
        <v>56</v>
      </c>
      <c r="C36" s="5">
        <v>6</v>
      </c>
      <c r="D36" s="39">
        <v>9.5739999999999998</v>
      </c>
      <c r="E36" s="41">
        <v>6</v>
      </c>
      <c r="F36" s="41">
        <v>4</v>
      </c>
      <c r="G36" s="41">
        <v>5</v>
      </c>
      <c r="H36" s="41">
        <v>4</v>
      </c>
      <c r="I36" s="41">
        <v>6</v>
      </c>
      <c r="J36" s="41">
        <v>0</v>
      </c>
      <c r="K36" s="38">
        <f t="shared" si="2"/>
        <v>25</v>
      </c>
    </row>
    <row r="37" spans="1:11" ht="16.2" thickBot="1">
      <c r="A37">
        <v>3</v>
      </c>
      <c r="B37" s="37" t="s">
        <v>49</v>
      </c>
      <c r="C37" s="38">
        <v>6</v>
      </c>
      <c r="D37" s="39">
        <v>11.135999999999999</v>
      </c>
      <c r="E37" s="41">
        <v>5</v>
      </c>
      <c r="F37" s="41">
        <v>3</v>
      </c>
      <c r="G37" s="41">
        <v>2</v>
      </c>
      <c r="H37" s="41">
        <v>3</v>
      </c>
      <c r="I37" s="41">
        <v>2</v>
      </c>
      <c r="J37" s="41">
        <v>3</v>
      </c>
      <c r="K37" s="38">
        <f t="shared" si="2"/>
        <v>18</v>
      </c>
    </row>
    <row r="38" spans="1:11" ht="16.2" thickBot="1">
      <c r="A38">
        <v>4</v>
      </c>
      <c r="B38" s="37" t="s">
        <v>79</v>
      </c>
      <c r="C38" s="38">
        <v>5</v>
      </c>
      <c r="D38" s="39">
        <v>9.0399999999999991</v>
      </c>
      <c r="E38" s="41" t="s">
        <v>77</v>
      </c>
      <c r="F38" s="41">
        <v>5</v>
      </c>
      <c r="G38" s="41">
        <v>6</v>
      </c>
      <c r="H38" s="41">
        <v>0</v>
      </c>
      <c r="I38" s="41">
        <v>0</v>
      </c>
      <c r="J38" s="41">
        <v>6</v>
      </c>
      <c r="K38" s="38">
        <f t="shared" si="2"/>
        <v>17</v>
      </c>
    </row>
    <row r="39" spans="1:11" ht="16.2" thickBot="1">
      <c r="A39">
        <v>5</v>
      </c>
      <c r="B39" s="37" t="s">
        <v>93</v>
      </c>
      <c r="C39" s="38">
        <v>4</v>
      </c>
      <c r="D39" s="39">
        <v>9.92</v>
      </c>
      <c r="E39" s="41" t="s">
        <v>77</v>
      </c>
      <c r="F39" s="41" t="s">
        <v>77</v>
      </c>
      <c r="G39" s="41">
        <v>3</v>
      </c>
      <c r="H39" s="41">
        <v>5</v>
      </c>
      <c r="I39" s="41">
        <v>4</v>
      </c>
      <c r="J39" s="41">
        <v>4</v>
      </c>
      <c r="K39" s="38">
        <f t="shared" si="2"/>
        <v>16</v>
      </c>
    </row>
    <row r="40" spans="1:11" ht="16.2" thickBot="1">
      <c r="A40">
        <v>6</v>
      </c>
      <c r="B40" s="37" t="s">
        <v>34</v>
      </c>
      <c r="C40" s="5">
        <v>5</v>
      </c>
      <c r="D40" s="39">
        <v>11.86</v>
      </c>
      <c r="E40" s="40">
        <v>0</v>
      </c>
      <c r="F40" s="41">
        <v>0</v>
      </c>
      <c r="G40" s="41" t="s">
        <v>77</v>
      </c>
      <c r="H40" s="41">
        <v>2</v>
      </c>
      <c r="I40" s="41">
        <v>3</v>
      </c>
      <c r="J40" s="41">
        <v>0</v>
      </c>
      <c r="K40" s="38">
        <f t="shared" si="2"/>
        <v>5</v>
      </c>
    </row>
    <row r="41" spans="1:11" ht="16.2" thickBot="1">
      <c r="A41" t="s">
        <v>22</v>
      </c>
      <c r="B41" s="37" t="s">
        <v>57</v>
      </c>
      <c r="C41" s="38">
        <v>1</v>
      </c>
      <c r="D41" s="39">
        <v>29.96</v>
      </c>
      <c r="E41" s="41">
        <v>4</v>
      </c>
      <c r="F41" s="41" t="s">
        <v>77</v>
      </c>
      <c r="G41" s="41" t="s">
        <v>77</v>
      </c>
      <c r="H41" s="41" t="s">
        <v>77</v>
      </c>
      <c r="I41" s="41" t="s">
        <v>77</v>
      </c>
      <c r="J41" s="41" t="s">
        <v>77</v>
      </c>
      <c r="K41" s="38">
        <f t="shared" si="2"/>
        <v>4</v>
      </c>
    </row>
    <row r="42" spans="1:11" ht="16.2" thickBot="1">
      <c r="B42" s="37" t="s">
        <v>69</v>
      </c>
      <c r="C42" s="5">
        <v>6</v>
      </c>
      <c r="D42" s="39">
        <v>47.523000000000003</v>
      </c>
      <c r="E42" s="41">
        <v>3</v>
      </c>
      <c r="F42" s="41">
        <v>0</v>
      </c>
      <c r="G42" s="41">
        <v>0</v>
      </c>
      <c r="H42" s="41">
        <v>0</v>
      </c>
      <c r="I42" s="41">
        <v>0</v>
      </c>
      <c r="J42" s="41">
        <v>1</v>
      </c>
      <c r="K42" s="38">
        <f t="shared" si="2"/>
        <v>4</v>
      </c>
    </row>
    <row r="43" spans="1:11" ht="16.2" thickBot="1">
      <c r="A43" t="s">
        <v>22</v>
      </c>
      <c r="B43" s="37" t="s">
        <v>70</v>
      </c>
      <c r="C43" s="38">
        <v>5</v>
      </c>
      <c r="D43" s="39">
        <v>80.852000000000004</v>
      </c>
      <c r="E43" s="41">
        <v>2</v>
      </c>
      <c r="F43" s="41">
        <v>2</v>
      </c>
      <c r="G43" s="41" t="s">
        <v>77</v>
      </c>
      <c r="H43" s="41">
        <v>0</v>
      </c>
      <c r="I43" s="41">
        <v>0</v>
      </c>
      <c r="J43" s="41">
        <v>0</v>
      </c>
      <c r="K43" s="38">
        <f t="shared" si="2"/>
        <v>4</v>
      </c>
    </row>
    <row r="44" spans="1:11" ht="16.2" thickBot="1">
      <c r="A44" t="s">
        <v>22</v>
      </c>
      <c r="B44" s="37" t="s">
        <v>96</v>
      </c>
      <c r="C44" s="38">
        <v>4</v>
      </c>
      <c r="D44" s="39">
        <v>12.888999999999999</v>
      </c>
      <c r="E44" s="41" t="s">
        <v>77</v>
      </c>
      <c r="F44" s="41" t="s">
        <v>77</v>
      </c>
      <c r="G44" s="41">
        <v>0</v>
      </c>
      <c r="H44" s="41">
        <v>0</v>
      </c>
      <c r="I44" s="41">
        <v>1</v>
      </c>
      <c r="J44" s="41">
        <v>2</v>
      </c>
      <c r="K44" s="38">
        <f t="shared" si="2"/>
        <v>3</v>
      </c>
    </row>
    <row r="45" spans="1:11" ht="16.2" thickBot="1">
      <c r="B45" s="37" t="s">
        <v>94</v>
      </c>
      <c r="C45" s="38">
        <v>2</v>
      </c>
      <c r="D45" s="39">
        <v>14.88</v>
      </c>
      <c r="E45" s="41" t="s">
        <v>77</v>
      </c>
      <c r="F45" s="41" t="s">
        <v>77</v>
      </c>
      <c r="G45" s="41">
        <v>1</v>
      </c>
      <c r="H45" s="41">
        <v>1</v>
      </c>
      <c r="I45" s="41" t="s">
        <v>77</v>
      </c>
      <c r="J45" s="41" t="s">
        <v>77</v>
      </c>
      <c r="K45" s="38">
        <f t="shared" si="2"/>
        <v>2</v>
      </c>
    </row>
    <row r="46" spans="1:11" ht="16.2" thickBot="1">
      <c r="B46" s="37"/>
      <c r="C46" s="38"/>
      <c r="D46" s="39"/>
      <c r="E46" s="41"/>
      <c r="F46" s="41"/>
      <c r="G46" s="41"/>
      <c r="H46" s="41"/>
      <c r="I46" s="41"/>
      <c r="J46" s="41"/>
      <c r="K46" s="38">
        <f t="shared" si="2"/>
        <v>0</v>
      </c>
    </row>
    <row r="47" spans="1:11" ht="16.2" thickBot="1">
      <c r="B47" s="37"/>
      <c r="C47" s="38"/>
      <c r="D47" s="39"/>
      <c r="E47" s="41"/>
      <c r="F47" s="41"/>
      <c r="G47" s="41"/>
      <c r="H47" s="41"/>
      <c r="I47" s="41"/>
      <c r="J47" s="41"/>
      <c r="K47" s="38">
        <f t="shared" si="2"/>
        <v>0</v>
      </c>
    </row>
    <row r="48" spans="1:11">
      <c r="B48" s="10"/>
      <c r="C48" s="10"/>
    </row>
    <row r="49" spans="1:11" ht="16.2" thickBot="1">
      <c r="B49" s="3" t="s">
        <v>8</v>
      </c>
      <c r="C49" s="3"/>
    </row>
    <row r="50" spans="1:11" ht="31.8" thickBot="1">
      <c r="B50" s="8" t="s">
        <v>11</v>
      </c>
      <c r="C50" s="29" t="s">
        <v>21</v>
      </c>
      <c r="D50" s="17" t="s">
        <v>12</v>
      </c>
      <c r="E50" s="59" t="s">
        <v>54</v>
      </c>
      <c r="F50" s="59" t="s">
        <v>55</v>
      </c>
      <c r="G50" s="59" t="s">
        <v>74</v>
      </c>
      <c r="H50" s="59" t="s">
        <v>75</v>
      </c>
      <c r="I50" s="59" t="s">
        <v>76</v>
      </c>
      <c r="J50" s="59" t="s">
        <v>92</v>
      </c>
      <c r="K50" s="14" t="s">
        <v>4</v>
      </c>
    </row>
    <row r="51" spans="1:11" ht="16.2" thickBot="1">
      <c r="A51">
        <v>1</v>
      </c>
      <c r="B51" s="37" t="s">
        <v>56</v>
      </c>
      <c r="C51" s="5">
        <v>6</v>
      </c>
      <c r="D51" s="65">
        <v>7.758</v>
      </c>
      <c r="E51" s="66">
        <v>6</v>
      </c>
      <c r="F51" s="66">
        <v>6</v>
      </c>
      <c r="G51" s="66">
        <v>6</v>
      </c>
      <c r="H51" s="66">
        <v>6</v>
      </c>
      <c r="I51" s="66">
        <v>6</v>
      </c>
      <c r="J51" s="66">
        <v>5</v>
      </c>
      <c r="K51" s="38">
        <f t="shared" ref="K51:K64" si="3">SUM(E51:J51)</f>
        <v>35</v>
      </c>
    </row>
    <row r="52" spans="1:11" ht="16.2" thickBot="1">
      <c r="A52">
        <v>2</v>
      </c>
      <c r="B52" s="37" t="s">
        <v>79</v>
      </c>
      <c r="C52" s="38">
        <v>5</v>
      </c>
      <c r="D52" s="65">
        <v>8.0299999999999994</v>
      </c>
      <c r="E52" s="66" t="s">
        <v>77</v>
      </c>
      <c r="F52" s="66">
        <v>5</v>
      </c>
      <c r="G52" s="66">
        <v>5</v>
      </c>
      <c r="H52" s="66">
        <v>5</v>
      </c>
      <c r="I52" s="66">
        <v>5</v>
      </c>
      <c r="J52" s="66">
        <v>6</v>
      </c>
      <c r="K52" s="38">
        <f t="shared" si="3"/>
        <v>26</v>
      </c>
    </row>
    <row r="53" spans="1:11" ht="16.2" thickBot="1">
      <c r="A53">
        <v>3</v>
      </c>
      <c r="B53" s="37" t="s">
        <v>78</v>
      </c>
      <c r="C53" s="38">
        <v>5</v>
      </c>
      <c r="D53" s="65">
        <v>8.423</v>
      </c>
      <c r="E53" s="66" t="s">
        <v>77</v>
      </c>
      <c r="F53" s="66">
        <v>4</v>
      </c>
      <c r="G53" s="66">
        <v>4</v>
      </c>
      <c r="H53" s="66">
        <v>4</v>
      </c>
      <c r="I53" s="66">
        <v>4</v>
      </c>
      <c r="J53" s="66">
        <v>3</v>
      </c>
      <c r="K53" s="38">
        <f t="shared" si="3"/>
        <v>19</v>
      </c>
    </row>
    <row r="54" spans="1:11" ht="16.2" thickBot="1">
      <c r="A54">
        <v>4</v>
      </c>
      <c r="B54" s="37" t="s">
        <v>34</v>
      </c>
      <c r="C54" s="5">
        <v>6</v>
      </c>
      <c r="D54" s="65">
        <v>9.08</v>
      </c>
      <c r="E54" s="66">
        <v>5</v>
      </c>
      <c r="F54" s="66">
        <v>3</v>
      </c>
      <c r="G54" s="66">
        <v>3</v>
      </c>
      <c r="H54" s="66">
        <v>2</v>
      </c>
      <c r="I54" s="66">
        <v>3</v>
      </c>
      <c r="J54" s="66">
        <v>0</v>
      </c>
      <c r="K54" s="38">
        <f t="shared" si="3"/>
        <v>16</v>
      </c>
    </row>
    <row r="55" spans="1:11" ht="16.2" thickBot="1">
      <c r="A55">
        <v>5</v>
      </c>
      <c r="B55" s="37" t="s">
        <v>49</v>
      </c>
      <c r="C55" s="5">
        <v>5</v>
      </c>
      <c r="D55" s="65">
        <v>9.3710000000000004</v>
      </c>
      <c r="E55" s="66">
        <v>4</v>
      </c>
      <c r="F55" s="66">
        <v>2</v>
      </c>
      <c r="G55" s="66">
        <v>2</v>
      </c>
      <c r="H55" s="66" t="s">
        <v>77</v>
      </c>
      <c r="I55" s="66">
        <v>2</v>
      </c>
      <c r="J55" s="66">
        <v>2</v>
      </c>
      <c r="K55" s="38">
        <f t="shared" si="3"/>
        <v>12</v>
      </c>
    </row>
    <row r="56" spans="1:11" ht="16.2" thickBot="1">
      <c r="A56">
        <v>6</v>
      </c>
      <c r="B56" s="37" t="s">
        <v>93</v>
      </c>
      <c r="C56" s="38">
        <v>4</v>
      </c>
      <c r="D56" s="39">
        <v>8.9290000000000003</v>
      </c>
      <c r="E56" s="41" t="s">
        <v>77</v>
      </c>
      <c r="F56" s="41" t="s">
        <v>77</v>
      </c>
      <c r="G56" s="41">
        <v>1</v>
      </c>
      <c r="H56" s="41">
        <v>3</v>
      </c>
      <c r="I56" s="41">
        <v>0</v>
      </c>
      <c r="J56" s="41">
        <v>4</v>
      </c>
      <c r="K56" s="38">
        <f t="shared" si="3"/>
        <v>8</v>
      </c>
    </row>
    <row r="57" spans="1:11" ht="16.2" thickBot="1">
      <c r="B57" s="37" t="s">
        <v>57</v>
      </c>
      <c r="C57" s="38">
        <v>1</v>
      </c>
      <c r="D57" s="65">
        <v>17.869</v>
      </c>
      <c r="E57" s="66">
        <v>3</v>
      </c>
      <c r="F57" s="66">
        <v>0</v>
      </c>
      <c r="G57" s="66" t="s">
        <v>77</v>
      </c>
      <c r="H57" s="66" t="s">
        <v>77</v>
      </c>
      <c r="I57" s="66" t="s">
        <v>77</v>
      </c>
      <c r="J57" s="66" t="s">
        <v>77</v>
      </c>
      <c r="K57" s="38">
        <f t="shared" si="3"/>
        <v>3</v>
      </c>
    </row>
    <row r="58" spans="1:11" ht="16.2" thickBot="1">
      <c r="B58" s="37" t="s">
        <v>96</v>
      </c>
      <c r="C58" s="38">
        <v>4</v>
      </c>
      <c r="D58" s="39">
        <v>10.211</v>
      </c>
      <c r="E58" s="41" t="s">
        <v>77</v>
      </c>
      <c r="F58" s="41" t="s">
        <v>77</v>
      </c>
      <c r="G58" s="41">
        <v>0</v>
      </c>
      <c r="H58" s="41">
        <v>0</v>
      </c>
      <c r="I58" s="41">
        <v>1</v>
      </c>
      <c r="J58" s="41">
        <v>1</v>
      </c>
      <c r="K58" s="38">
        <f t="shared" si="3"/>
        <v>2</v>
      </c>
    </row>
    <row r="59" spans="1:11" ht="16.2" thickBot="1">
      <c r="B59" s="37" t="s">
        <v>69</v>
      </c>
      <c r="C59" s="5">
        <v>5</v>
      </c>
      <c r="D59" s="65">
        <v>37.640999999999998</v>
      </c>
      <c r="E59" s="66">
        <v>2</v>
      </c>
      <c r="F59" s="66">
        <v>0</v>
      </c>
      <c r="G59" s="66">
        <v>0</v>
      </c>
      <c r="H59" s="66" t="s">
        <v>77</v>
      </c>
      <c r="I59" s="66">
        <v>0</v>
      </c>
      <c r="J59" s="66">
        <v>0</v>
      </c>
      <c r="K59" s="38">
        <f t="shared" si="3"/>
        <v>2</v>
      </c>
    </row>
    <row r="60" spans="1:11" ht="16.2" thickBot="1">
      <c r="B60" s="37" t="s">
        <v>70</v>
      </c>
      <c r="C60" s="38">
        <v>5</v>
      </c>
      <c r="D60" s="65">
        <v>72.311999999999998</v>
      </c>
      <c r="E60" s="66">
        <v>1</v>
      </c>
      <c r="F60" s="66">
        <v>1</v>
      </c>
      <c r="G60" s="66" t="s">
        <v>77</v>
      </c>
      <c r="H60" s="66">
        <v>0</v>
      </c>
      <c r="I60" s="66">
        <v>0</v>
      </c>
      <c r="J60" s="66">
        <v>0</v>
      </c>
      <c r="K60" s="38">
        <f t="shared" si="3"/>
        <v>2</v>
      </c>
    </row>
    <row r="61" spans="1:11" ht="16.2" thickBot="1">
      <c r="B61" s="37" t="s">
        <v>94</v>
      </c>
      <c r="C61" s="38">
        <v>2</v>
      </c>
      <c r="D61" s="39">
        <v>11.292</v>
      </c>
      <c r="E61" s="41" t="s">
        <v>77</v>
      </c>
      <c r="F61" s="41" t="s">
        <v>77</v>
      </c>
      <c r="G61" s="41">
        <v>0</v>
      </c>
      <c r="H61" s="41">
        <v>1</v>
      </c>
      <c r="I61" s="41" t="s">
        <v>77</v>
      </c>
      <c r="J61" s="41" t="s">
        <v>77</v>
      </c>
      <c r="K61" s="38">
        <f t="shared" si="3"/>
        <v>1</v>
      </c>
    </row>
    <row r="62" spans="1:11" ht="16.2" thickBot="1">
      <c r="B62" s="37"/>
      <c r="C62" s="38"/>
      <c r="D62" s="39"/>
      <c r="E62" s="41"/>
      <c r="F62" s="41"/>
      <c r="G62" s="41"/>
      <c r="H62" s="41"/>
      <c r="I62" s="41"/>
      <c r="J62" s="41"/>
      <c r="K62" s="38">
        <f t="shared" si="3"/>
        <v>0</v>
      </c>
    </row>
    <row r="63" spans="1:11" ht="16.2" thickBot="1">
      <c r="B63" s="37"/>
      <c r="C63" s="38"/>
      <c r="D63" s="39"/>
      <c r="E63" s="41"/>
      <c r="F63" s="41"/>
      <c r="G63" s="41"/>
      <c r="H63" s="41"/>
      <c r="I63" s="41"/>
      <c r="J63" s="41"/>
      <c r="K63" s="38">
        <f t="shared" si="3"/>
        <v>0</v>
      </c>
    </row>
    <row r="64" spans="1:11" ht="16.2" thickBot="1">
      <c r="B64" s="37"/>
      <c r="C64" s="38"/>
      <c r="D64" s="39"/>
      <c r="E64" s="40"/>
      <c r="F64" s="41"/>
      <c r="G64" s="41"/>
      <c r="H64" s="41"/>
      <c r="I64" s="41"/>
      <c r="J64" s="41"/>
      <c r="K64" s="38">
        <f t="shared" si="3"/>
        <v>0</v>
      </c>
    </row>
    <row r="65" spans="1:11" ht="16.2" thickBot="1">
      <c r="B65" s="37"/>
      <c r="C65" s="38"/>
      <c r="D65" s="39"/>
      <c r="E65" s="40"/>
      <c r="F65" s="41"/>
      <c r="G65" s="41"/>
      <c r="H65" s="41"/>
      <c r="I65" s="41"/>
      <c r="J65" s="41"/>
      <c r="K65" s="38">
        <f t="shared" ref="K65" si="4">SUM(E65:J65)</f>
        <v>0</v>
      </c>
    </row>
    <row r="66" spans="1:11" ht="15.6">
      <c r="B66" s="7"/>
      <c r="C66" s="7"/>
    </row>
    <row r="67" spans="1:11" ht="16.2" thickBot="1">
      <c r="B67" s="3" t="s">
        <v>9</v>
      </c>
      <c r="C67" s="3"/>
    </row>
    <row r="68" spans="1:11" ht="31.8" thickBot="1">
      <c r="B68" s="8" t="s">
        <v>11</v>
      </c>
      <c r="C68" s="29" t="s">
        <v>21</v>
      </c>
      <c r="D68" s="17" t="s">
        <v>12</v>
      </c>
      <c r="E68" s="59" t="s">
        <v>54</v>
      </c>
      <c r="F68" s="59" t="s">
        <v>55</v>
      </c>
      <c r="G68" s="59" t="s">
        <v>74</v>
      </c>
      <c r="H68" s="59" t="s">
        <v>75</v>
      </c>
      <c r="I68" s="59" t="s">
        <v>76</v>
      </c>
      <c r="J68" s="59" t="s">
        <v>92</v>
      </c>
      <c r="K68" s="14" t="s">
        <v>4</v>
      </c>
    </row>
    <row r="69" spans="1:11" ht="16.2" thickBot="1">
      <c r="A69">
        <v>1</v>
      </c>
      <c r="B69" s="37" t="s">
        <v>56</v>
      </c>
      <c r="C69" s="5">
        <v>6</v>
      </c>
      <c r="D69" s="39">
        <v>16.062999999999999</v>
      </c>
      <c r="E69" s="41">
        <v>6</v>
      </c>
      <c r="F69" s="41">
        <v>6</v>
      </c>
      <c r="G69" s="41">
        <v>0</v>
      </c>
      <c r="H69" s="41">
        <v>6</v>
      </c>
      <c r="I69" s="41">
        <v>6</v>
      </c>
      <c r="J69" s="41">
        <v>6</v>
      </c>
      <c r="K69" s="38">
        <f t="shared" ref="K69:K82" si="5">SUM(E69:J69)</f>
        <v>30</v>
      </c>
    </row>
    <row r="70" spans="1:11" ht="16.2" thickBot="1">
      <c r="A70">
        <v>2</v>
      </c>
      <c r="B70" s="37" t="s">
        <v>78</v>
      </c>
      <c r="C70" s="38">
        <v>5</v>
      </c>
      <c r="D70" s="39">
        <v>16.158999999999999</v>
      </c>
      <c r="E70" s="41" t="s">
        <v>77</v>
      </c>
      <c r="F70" s="41">
        <v>5</v>
      </c>
      <c r="G70" s="41">
        <v>6</v>
      </c>
      <c r="H70" s="41">
        <v>5</v>
      </c>
      <c r="I70" s="41">
        <v>5</v>
      </c>
      <c r="J70" s="41">
        <v>0</v>
      </c>
      <c r="K70" s="38">
        <f t="shared" si="5"/>
        <v>21</v>
      </c>
    </row>
    <row r="71" spans="1:11" ht="16.2" thickBot="1">
      <c r="A71">
        <v>3</v>
      </c>
      <c r="B71" s="37" t="s">
        <v>49</v>
      </c>
      <c r="C71" s="5">
        <v>5</v>
      </c>
      <c r="D71" s="39">
        <v>18.622</v>
      </c>
      <c r="E71" s="41">
        <v>5</v>
      </c>
      <c r="F71" s="41">
        <v>4</v>
      </c>
      <c r="G71" s="41">
        <v>4</v>
      </c>
      <c r="H71" s="41" t="s">
        <v>77</v>
      </c>
      <c r="I71" s="41">
        <v>2</v>
      </c>
      <c r="J71" s="41">
        <v>4</v>
      </c>
      <c r="K71" s="38">
        <f t="shared" si="5"/>
        <v>19</v>
      </c>
    </row>
    <row r="72" spans="1:11" ht="16.2" thickBot="1">
      <c r="A72">
        <v>4</v>
      </c>
      <c r="B72" s="37" t="s">
        <v>34</v>
      </c>
      <c r="C72" s="5">
        <v>6</v>
      </c>
      <c r="D72" s="39">
        <v>18.081</v>
      </c>
      <c r="E72" s="41">
        <v>0</v>
      </c>
      <c r="F72" s="41">
        <v>0</v>
      </c>
      <c r="G72" s="41">
        <v>5</v>
      </c>
      <c r="H72" s="41">
        <v>0</v>
      </c>
      <c r="I72" s="41">
        <v>3</v>
      </c>
      <c r="J72" s="41">
        <v>5</v>
      </c>
      <c r="K72" s="38">
        <f t="shared" si="5"/>
        <v>13</v>
      </c>
    </row>
    <row r="73" spans="1:11" ht="16.2" thickBot="1">
      <c r="A73">
        <v>5</v>
      </c>
      <c r="B73" s="37" t="s">
        <v>79</v>
      </c>
      <c r="C73" s="38">
        <v>5</v>
      </c>
      <c r="D73" s="39">
        <v>16.724</v>
      </c>
      <c r="E73" s="41" t="s">
        <v>77</v>
      </c>
      <c r="F73" s="41">
        <v>0</v>
      </c>
      <c r="G73" s="41">
        <v>0</v>
      </c>
      <c r="H73" s="41">
        <v>4</v>
      </c>
      <c r="I73" s="41">
        <v>4</v>
      </c>
      <c r="J73" s="41">
        <v>0</v>
      </c>
      <c r="K73" s="38">
        <f t="shared" si="5"/>
        <v>8</v>
      </c>
    </row>
    <row r="74" spans="1:11" ht="16.2" thickBot="1">
      <c r="A74">
        <v>6</v>
      </c>
      <c r="B74" s="37" t="s">
        <v>70</v>
      </c>
      <c r="C74" s="38">
        <v>5</v>
      </c>
      <c r="D74" s="39">
        <v>107.28400000000001</v>
      </c>
      <c r="E74" s="41">
        <v>3</v>
      </c>
      <c r="F74" s="41">
        <v>2</v>
      </c>
      <c r="G74" s="41" t="s">
        <v>77</v>
      </c>
      <c r="H74" s="41">
        <v>1</v>
      </c>
      <c r="I74" s="41">
        <v>0</v>
      </c>
      <c r="J74" s="41">
        <v>1</v>
      </c>
      <c r="K74" s="38">
        <f t="shared" si="5"/>
        <v>7</v>
      </c>
    </row>
    <row r="75" spans="1:11" ht="16.2" thickBot="1">
      <c r="A75" t="s">
        <v>22</v>
      </c>
      <c r="B75" s="37" t="s">
        <v>96</v>
      </c>
      <c r="C75" s="38">
        <v>4</v>
      </c>
      <c r="D75" s="39">
        <v>20.998000000000001</v>
      </c>
      <c r="E75" s="41" t="s">
        <v>77</v>
      </c>
      <c r="F75" s="41" t="s">
        <v>77</v>
      </c>
      <c r="G75" s="41">
        <v>1</v>
      </c>
      <c r="H75" s="41">
        <v>2</v>
      </c>
      <c r="I75" s="41">
        <v>0</v>
      </c>
      <c r="J75" s="41">
        <v>3</v>
      </c>
      <c r="K75" s="38">
        <f t="shared" si="5"/>
        <v>6</v>
      </c>
    </row>
    <row r="76" spans="1:11" ht="16.2" thickBot="1">
      <c r="B76" s="37" t="s">
        <v>98</v>
      </c>
      <c r="C76" s="38">
        <v>2</v>
      </c>
      <c r="D76" s="39">
        <v>22.439</v>
      </c>
      <c r="E76" s="41" t="s">
        <v>77</v>
      </c>
      <c r="F76" s="41" t="s">
        <v>77</v>
      </c>
      <c r="G76" s="41">
        <v>2</v>
      </c>
      <c r="H76" s="41">
        <v>3</v>
      </c>
      <c r="I76" s="41" t="s">
        <v>77</v>
      </c>
      <c r="J76" s="41" t="s">
        <v>77</v>
      </c>
      <c r="K76" s="38">
        <f t="shared" si="5"/>
        <v>5</v>
      </c>
    </row>
    <row r="77" spans="1:11" ht="16.2" thickBot="1">
      <c r="B77" s="37" t="s">
        <v>69</v>
      </c>
      <c r="C77" s="38">
        <v>5</v>
      </c>
      <c r="D77" s="39">
        <v>58.540999999999997</v>
      </c>
      <c r="E77" s="41">
        <v>0</v>
      </c>
      <c r="F77" s="41">
        <v>3</v>
      </c>
      <c r="G77" s="41">
        <v>0</v>
      </c>
      <c r="H77" s="41" t="s">
        <v>77</v>
      </c>
      <c r="I77" s="41">
        <v>0</v>
      </c>
      <c r="J77" s="41">
        <v>2</v>
      </c>
      <c r="K77" s="38">
        <f t="shared" si="5"/>
        <v>5</v>
      </c>
    </row>
    <row r="78" spans="1:11" ht="16.2" thickBot="1">
      <c r="B78" s="37" t="s">
        <v>93</v>
      </c>
      <c r="C78" s="38">
        <v>4</v>
      </c>
      <c r="D78" s="39">
        <v>19.678000000000001</v>
      </c>
      <c r="E78" s="41" t="s">
        <v>77</v>
      </c>
      <c r="F78" s="41" t="s">
        <v>77</v>
      </c>
      <c r="G78" s="41">
        <v>3</v>
      </c>
      <c r="H78" s="41">
        <v>0</v>
      </c>
      <c r="I78" s="41">
        <v>1</v>
      </c>
      <c r="J78" s="41">
        <v>0</v>
      </c>
      <c r="K78" s="38">
        <f t="shared" si="5"/>
        <v>4</v>
      </c>
    </row>
    <row r="79" spans="1:11" ht="16.2" thickBot="1">
      <c r="B79" s="37" t="s">
        <v>57</v>
      </c>
      <c r="C79" s="38">
        <v>1</v>
      </c>
      <c r="D79" s="39">
        <v>48.207999999999998</v>
      </c>
      <c r="E79" s="41">
        <v>4</v>
      </c>
      <c r="F79" s="41" t="s">
        <v>77</v>
      </c>
      <c r="G79" s="41" t="s">
        <v>77</v>
      </c>
      <c r="H79" s="41" t="s">
        <v>77</v>
      </c>
      <c r="I79" s="41" t="s">
        <v>77</v>
      </c>
      <c r="J79" s="41" t="s">
        <v>77</v>
      </c>
      <c r="K79" s="38">
        <f t="shared" si="5"/>
        <v>4</v>
      </c>
    </row>
    <row r="80" spans="1:11" ht="16.2" thickBot="1">
      <c r="B80" s="37"/>
      <c r="C80" s="38"/>
      <c r="D80" s="39"/>
      <c r="E80" s="41"/>
      <c r="F80" s="41"/>
      <c r="G80" s="41"/>
      <c r="H80" s="41"/>
      <c r="I80" s="41"/>
      <c r="J80" s="41"/>
      <c r="K80" s="38">
        <f t="shared" si="5"/>
        <v>0</v>
      </c>
    </row>
    <row r="81" spans="2:11" ht="16.2" thickBot="1">
      <c r="B81" s="37"/>
      <c r="C81" s="38"/>
      <c r="D81" s="39"/>
      <c r="E81" s="41"/>
      <c r="F81" s="41"/>
      <c r="G81" s="41"/>
      <c r="H81" s="41"/>
      <c r="I81" s="41"/>
      <c r="J81" s="41"/>
      <c r="K81" s="38">
        <f t="shared" si="5"/>
        <v>0</v>
      </c>
    </row>
    <row r="82" spans="2:11" ht="16.2" thickBot="1">
      <c r="B82" s="37"/>
      <c r="C82" s="38"/>
      <c r="D82" s="39"/>
      <c r="E82" s="41"/>
      <c r="F82" s="41"/>
      <c r="G82" s="41"/>
      <c r="H82" s="41"/>
      <c r="I82" s="41"/>
      <c r="J82" s="41"/>
      <c r="K82" s="38">
        <f t="shared" si="5"/>
        <v>0</v>
      </c>
    </row>
    <row r="83" spans="2:11" ht="15.6">
      <c r="B83" s="23"/>
      <c r="C83" s="23"/>
      <c r="D83" s="24"/>
      <c r="E83" s="25"/>
      <c r="F83" s="25"/>
      <c r="G83" s="25"/>
      <c r="H83" s="25"/>
      <c r="I83" s="25"/>
      <c r="J83" s="25"/>
      <c r="K83" s="25"/>
    </row>
    <row r="84" spans="2:11" ht="16.2" thickBot="1">
      <c r="B84" s="3" t="s">
        <v>16</v>
      </c>
      <c r="C84" s="3"/>
    </row>
    <row r="85" spans="2:11" ht="31.8" thickBot="1">
      <c r="B85" s="8" t="s">
        <v>11</v>
      </c>
      <c r="C85" s="29" t="s">
        <v>21</v>
      </c>
      <c r="D85" s="17" t="s">
        <v>12</v>
      </c>
      <c r="E85" s="59" t="s">
        <v>54</v>
      </c>
      <c r="F85" s="59" t="s">
        <v>55</v>
      </c>
      <c r="G85" s="59" t="s">
        <v>74</v>
      </c>
      <c r="H85" s="59" t="s">
        <v>75</v>
      </c>
      <c r="I85" s="59" t="s">
        <v>76</v>
      </c>
      <c r="J85" s="59" t="s">
        <v>92</v>
      </c>
      <c r="K85" s="14" t="s">
        <v>4</v>
      </c>
    </row>
    <row r="86" spans="2:11" ht="16.2" thickBot="1">
      <c r="B86" s="37" t="s">
        <v>56</v>
      </c>
      <c r="C86" s="5">
        <v>6</v>
      </c>
      <c r="D86" s="18"/>
      <c r="E86" s="15">
        <f t="shared" ref="E86:E96" si="6">SUMIF($B$6:$B$84,B86,$E$6:$E$84)</f>
        <v>27</v>
      </c>
      <c r="F86" s="15">
        <f t="shared" ref="F86:F96" si="7">SUMIF($B$6:$B$84,B86,$F$6:$F$84)</f>
        <v>21</v>
      </c>
      <c r="G86" s="15">
        <f t="shared" ref="G86:G91" si="8">SUMIF($B$6:$B$84,B86,$G$6:$G$84)</f>
        <v>19</v>
      </c>
      <c r="H86" s="15">
        <f t="shared" ref="H86:H91" si="9">SUMIF($B$6:$B$84,B86,$H$6:$H$84)</f>
        <v>24</v>
      </c>
      <c r="I86" s="15">
        <f t="shared" ref="I86:I91" si="10">SUMIF($B$6:$B$84,B86,$I$6:$I$84)</f>
        <v>24</v>
      </c>
      <c r="J86" s="15">
        <f t="shared" ref="J86:J91" si="11">SUMIF($B$6:$B$84,B86,$J$6:$J$84)</f>
        <v>19</v>
      </c>
      <c r="K86" s="38">
        <f t="shared" ref="K86:K98" si="12">SUM(E86:J86)</f>
        <v>134</v>
      </c>
    </row>
    <row r="87" spans="2:11" ht="16.2" thickBot="1">
      <c r="B87" s="37" t="s">
        <v>78</v>
      </c>
      <c r="C87" s="5">
        <v>5</v>
      </c>
      <c r="D87" s="18"/>
      <c r="E87" s="15">
        <f t="shared" si="6"/>
        <v>0</v>
      </c>
      <c r="F87" s="15">
        <f t="shared" si="7"/>
        <v>19</v>
      </c>
      <c r="G87" s="15">
        <f t="shared" si="8"/>
        <v>21</v>
      </c>
      <c r="H87" s="15">
        <f t="shared" si="9"/>
        <v>27</v>
      </c>
      <c r="I87" s="15">
        <f t="shared" si="10"/>
        <v>19</v>
      </c>
      <c r="J87" s="15">
        <f t="shared" si="11"/>
        <v>20</v>
      </c>
      <c r="K87" s="38">
        <f t="shared" si="12"/>
        <v>106</v>
      </c>
    </row>
    <row r="88" spans="2:11" ht="16.2" thickBot="1">
      <c r="B88" s="37" t="s">
        <v>49</v>
      </c>
      <c r="C88" s="5">
        <v>6</v>
      </c>
      <c r="D88" s="18"/>
      <c r="E88" s="15">
        <f t="shared" si="6"/>
        <v>18</v>
      </c>
      <c r="F88" s="15">
        <f t="shared" si="7"/>
        <v>15</v>
      </c>
      <c r="G88" s="15">
        <f t="shared" si="8"/>
        <v>19</v>
      </c>
      <c r="H88" s="15">
        <f t="shared" si="9"/>
        <v>7</v>
      </c>
      <c r="I88" s="15">
        <f t="shared" si="10"/>
        <v>10</v>
      </c>
      <c r="J88" s="15">
        <f t="shared" si="11"/>
        <v>9</v>
      </c>
      <c r="K88" s="38">
        <f t="shared" si="12"/>
        <v>78</v>
      </c>
    </row>
    <row r="89" spans="2:11" ht="16.2" thickBot="1">
      <c r="B89" s="37" t="s">
        <v>79</v>
      </c>
      <c r="C89" s="5">
        <v>5</v>
      </c>
      <c r="D89" s="18"/>
      <c r="E89" s="15">
        <f t="shared" si="6"/>
        <v>0</v>
      </c>
      <c r="F89" s="15">
        <f t="shared" si="7"/>
        <v>16</v>
      </c>
      <c r="G89" s="15">
        <f t="shared" si="8"/>
        <v>11</v>
      </c>
      <c r="H89" s="15">
        <f t="shared" si="9"/>
        <v>9</v>
      </c>
      <c r="I89" s="15">
        <f t="shared" si="10"/>
        <v>12</v>
      </c>
      <c r="J89" s="15">
        <f t="shared" si="11"/>
        <v>12</v>
      </c>
      <c r="K89" s="38">
        <f t="shared" si="12"/>
        <v>60</v>
      </c>
    </row>
    <row r="90" spans="2:11" ht="16.2" thickBot="1">
      <c r="B90" s="37" t="s">
        <v>93</v>
      </c>
      <c r="C90" s="5">
        <v>4</v>
      </c>
      <c r="D90" s="18"/>
      <c r="E90" s="15">
        <f t="shared" si="6"/>
        <v>0</v>
      </c>
      <c r="F90" s="15">
        <f t="shared" si="7"/>
        <v>0</v>
      </c>
      <c r="G90" s="15">
        <f t="shared" si="8"/>
        <v>11</v>
      </c>
      <c r="H90" s="15">
        <f t="shared" si="9"/>
        <v>13</v>
      </c>
      <c r="I90" s="15">
        <f t="shared" si="10"/>
        <v>16</v>
      </c>
      <c r="J90" s="15">
        <f t="shared" si="11"/>
        <v>18</v>
      </c>
      <c r="K90" s="38">
        <f t="shared" si="12"/>
        <v>58</v>
      </c>
    </row>
    <row r="91" spans="2:11" ht="16.2" thickBot="1">
      <c r="B91" s="37" t="s">
        <v>34</v>
      </c>
      <c r="C91" s="5">
        <v>6</v>
      </c>
      <c r="D91" s="18"/>
      <c r="E91" s="15">
        <f t="shared" si="6"/>
        <v>5</v>
      </c>
      <c r="F91" s="15">
        <f t="shared" si="7"/>
        <v>3</v>
      </c>
      <c r="G91" s="15">
        <f t="shared" si="8"/>
        <v>12</v>
      </c>
      <c r="H91" s="15">
        <f t="shared" si="9"/>
        <v>4</v>
      </c>
      <c r="I91" s="15">
        <f t="shared" si="10"/>
        <v>9</v>
      </c>
      <c r="J91" s="15">
        <f t="shared" si="11"/>
        <v>5</v>
      </c>
      <c r="K91" s="38">
        <f t="shared" si="12"/>
        <v>38</v>
      </c>
    </row>
    <row r="92" spans="2:11" ht="16.2" thickBot="1">
      <c r="B92" s="37" t="s">
        <v>95</v>
      </c>
      <c r="C92" s="5">
        <v>4</v>
      </c>
      <c r="D92" s="18"/>
      <c r="E92" s="15">
        <f t="shared" si="6"/>
        <v>0</v>
      </c>
      <c r="F92" s="15">
        <f t="shared" si="7"/>
        <v>0</v>
      </c>
      <c r="G92" s="15">
        <v>6</v>
      </c>
      <c r="H92" s="15">
        <v>7</v>
      </c>
      <c r="I92" s="15">
        <v>6</v>
      </c>
      <c r="J92" s="15">
        <v>13</v>
      </c>
      <c r="K92" s="38">
        <f t="shared" si="12"/>
        <v>32</v>
      </c>
    </row>
    <row r="93" spans="2:11" ht="16.2" thickBot="1">
      <c r="B93" s="37" t="s">
        <v>57</v>
      </c>
      <c r="C93" s="38">
        <v>1</v>
      </c>
      <c r="D93" s="18"/>
      <c r="E93" s="15">
        <f t="shared" si="6"/>
        <v>17</v>
      </c>
      <c r="F93" s="15">
        <f t="shared" si="7"/>
        <v>0</v>
      </c>
      <c r="G93" s="15">
        <f>SUMIF($B$6:$B$84,B93,$G$6:$G$84)</f>
        <v>0</v>
      </c>
      <c r="H93" s="15">
        <f>SUMIF($B$6:$B$84,B93,$H$6:$H$84)</f>
        <v>0</v>
      </c>
      <c r="I93" s="15">
        <f>SUMIF($B$6:$B$84,B93,$I$6:$I$84)</f>
        <v>0</v>
      </c>
      <c r="J93" s="15">
        <f>SUMIF($B$6:$B$84,B93,$J$6:$J$84)</f>
        <v>0</v>
      </c>
      <c r="K93" s="38">
        <f t="shared" si="12"/>
        <v>17</v>
      </c>
    </row>
    <row r="94" spans="2:11" ht="16.2" thickBot="1">
      <c r="B94" s="37" t="s">
        <v>70</v>
      </c>
      <c r="C94" s="5">
        <v>4</v>
      </c>
      <c r="D94" s="18"/>
      <c r="E94" s="15">
        <f t="shared" si="6"/>
        <v>6</v>
      </c>
      <c r="F94" s="15">
        <f t="shared" si="7"/>
        <v>8</v>
      </c>
      <c r="G94" s="15">
        <f>SUMIF($B$6:$B$84,B94,$G$6:$G$84)</f>
        <v>0</v>
      </c>
      <c r="H94" s="15">
        <f>SUMIF($B$6:$B$84,B94,$H$6:$H$84)</f>
        <v>1</v>
      </c>
      <c r="I94" s="15">
        <f>SUMIF($B$6:$B$84,B94,$I$6:$I$84)</f>
        <v>0</v>
      </c>
      <c r="J94" s="15">
        <f>SUMIF($B$6:$B$84,B94,$J$6:$J$84)</f>
        <v>1</v>
      </c>
      <c r="K94" s="38">
        <f t="shared" si="12"/>
        <v>16</v>
      </c>
    </row>
    <row r="95" spans="2:11" ht="16.2" thickBot="1">
      <c r="B95" s="37" t="s">
        <v>69</v>
      </c>
      <c r="C95" s="5">
        <v>5</v>
      </c>
      <c r="D95" s="18"/>
      <c r="E95" s="15">
        <f t="shared" si="6"/>
        <v>5</v>
      </c>
      <c r="F95" s="15">
        <f t="shared" si="7"/>
        <v>3</v>
      </c>
      <c r="G95" s="15">
        <f>SUMIF($B$6:$B$84,B95,$G$6:$G$84)</f>
        <v>0</v>
      </c>
      <c r="H95" s="15">
        <f>SUMIF($B$6:$B$84,B95,$H$6:$H$84)</f>
        <v>0</v>
      </c>
      <c r="I95" s="15">
        <v>2</v>
      </c>
      <c r="J95" s="15">
        <v>4</v>
      </c>
      <c r="K95" s="38">
        <f t="shared" si="12"/>
        <v>14</v>
      </c>
    </row>
    <row r="96" spans="2:11" ht="16.2" thickBot="1">
      <c r="B96" s="37" t="s">
        <v>94</v>
      </c>
      <c r="C96" s="5">
        <v>2</v>
      </c>
      <c r="D96" s="18"/>
      <c r="E96" s="15">
        <f t="shared" si="6"/>
        <v>0</v>
      </c>
      <c r="F96" s="15">
        <f t="shared" si="7"/>
        <v>0</v>
      </c>
      <c r="G96" s="15">
        <v>4</v>
      </c>
      <c r="H96" s="15">
        <v>7</v>
      </c>
      <c r="I96" s="15">
        <f>SUMIF($B$6:$B$84,B96,$I$6:$I$84)</f>
        <v>0</v>
      </c>
      <c r="J96" s="15">
        <f>SUMIF($B$6:$B$84,B96,$J$6:$J$84)</f>
        <v>0</v>
      </c>
      <c r="K96" s="38">
        <f t="shared" si="12"/>
        <v>11</v>
      </c>
    </row>
    <row r="97" spans="2:11" ht="16.2" thickBot="1">
      <c r="B97" s="37"/>
      <c r="C97" s="5"/>
      <c r="D97" s="18"/>
      <c r="E97" s="15"/>
      <c r="F97" s="15"/>
      <c r="G97" s="15"/>
      <c r="H97" s="15"/>
      <c r="I97" s="15"/>
      <c r="J97" s="15"/>
      <c r="K97" s="38">
        <f t="shared" si="12"/>
        <v>0</v>
      </c>
    </row>
    <row r="98" spans="2:11" ht="16.2" thickBot="1">
      <c r="B98" s="37"/>
      <c r="C98" s="5"/>
      <c r="D98" s="18"/>
      <c r="E98" s="15"/>
      <c r="F98" s="15"/>
      <c r="G98" s="15"/>
      <c r="H98" s="15"/>
      <c r="I98" s="15"/>
      <c r="J98" s="15"/>
      <c r="K98" s="38">
        <f t="shared" si="12"/>
        <v>0</v>
      </c>
    </row>
    <row r="99" spans="2:11" ht="15.6">
      <c r="E99" s="32">
        <f>SUM(E86:E98)</f>
        <v>78</v>
      </c>
      <c r="F99" s="32">
        <f t="shared" ref="F99:K99" si="13">SUM(F86:F98)</f>
        <v>85</v>
      </c>
      <c r="G99" s="32">
        <f t="shared" si="13"/>
        <v>103</v>
      </c>
      <c r="H99" s="32">
        <f t="shared" si="13"/>
        <v>99</v>
      </c>
      <c r="I99" s="32">
        <f t="shared" si="13"/>
        <v>98</v>
      </c>
      <c r="J99" s="32">
        <f t="shared" si="13"/>
        <v>101</v>
      </c>
      <c r="K99" s="12">
        <f t="shared" si="13"/>
        <v>564</v>
      </c>
    </row>
    <row r="100" spans="2:11" ht="15.6">
      <c r="E100" s="32">
        <f t="shared" ref="E100:J100" si="14">SUMIF(E5:E84,"&lt;7",E5:E84)</f>
        <v>78</v>
      </c>
      <c r="F100" s="32">
        <f t="shared" si="14"/>
        <v>85</v>
      </c>
      <c r="G100" s="32">
        <f t="shared" si="14"/>
        <v>103</v>
      </c>
      <c r="H100" s="32">
        <f t="shared" si="14"/>
        <v>99</v>
      </c>
      <c r="I100" s="32">
        <f t="shared" si="14"/>
        <v>98</v>
      </c>
      <c r="J100" s="32">
        <f t="shared" si="14"/>
        <v>101</v>
      </c>
      <c r="K100" s="12">
        <f>SUM(E100:J100)</f>
        <v>564</v>
      </c>
    </row>
    <row r="101" spans="2:11">
      <c r="E101" s="13">
        <f>+E99-E100</f>
        <v>0</v>
      </c>
      <c r="F101" s="13">
        <f t="shared" ref="F101:K101" si="15">+F99-F100</f>
        <v>0</v>
      </c>
      <c r="G101" s="13">
        <f t="shared" si="15"/>
        <v>0</v>
      </c>
      <c r="H101" s="13">
        <f t="shared" si="15"/>
        <v>0</v>
      </c>
      <c r="I101" s="13">
        <f t="shared" si="15"/>
        <v>0</v>
      </c>
      <c r="J101" s="13">
        <f t="shared" si="15"/>
        <v>0</v>
      </c>
      <c r="K101">
        <f t="shared" si="15"/>
        <v>0</v>
      </c>
    </row>
    <row r="102" spans="2:11">
      <c r="E102" s="13" t="str">
        <f>IF(E101=0,"","WRONG")</f>
        <v/>
      </c>
      <c r="F102" s="13" t="str">
        <f t="shared" ref="F102:K102" si="16">IF(F101=0,"","WRONG")</f>
        <v/>
      </c>
      <c r="G102" s="13" t="str">
        <f t="shared" si="16"/>
        <v/>
      </c>
      <c r="H102" s="13" t="str">
        <f t="shared" si="16"/>
        <v/>
      </c>
      <c r="I102" s="13" t="str">
        <f t="shared" si="16"/>
        <v/>
      </c>
      <c r="J102" s="13" t="str">
        <f t="shared" si="16"/>
        <v/>
      </c>
      <c r="K102" t="str">
        <f t="shared" si="16"/>
        <v/>
      </c>
    </row>
  </sheetData>
  <sortState ref="B86:K98">
    <sortCondition descending="1" ref="K86:K98"/>
  </sortState>
  <mergeCells count="1">
    <mergeCell ref="B1:K1"/>
  </mergeCells>
  <pageMargins left="0.28999999999999998" right="0.28000000000000003" top="0.59" bottom="0.24" header="0.3" footer="0.3"/>
  <pageSetup orientation="landscape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38"/>
  <sheetViews>
    <sheetView zoomScaleNormal="100" workbookViewId="0">
      <selection activeCell="C123" sqref="C123"/>
    </sheetView>
  </sheetViews>
  <sheetFormatPr defaultColWidth="8.6640625" defaultRowHeight="14.4"/>
  <cols>
    <col min="1" max="1" width="2.44140625" customWidth="1"/>
    <col min="2" max="2" width="20.33203125" customWidth="1"/>
    <col min="3" max="3" width="8.33203125" customWidth="1"/>
    <col min="4" max="4" width="8.33203125" style="16" customWidth="1"/>
    <col min="5" max="5" width="10" style="13" customWidth="1"/>
    <col min="6" max="6" width="11" style="13" customWidth="1"/>
    <col min="7" max="7" width="11.33203125" style="13" customWidth="1"/>
    <col min="8" max="8" width="9" style="13" customWidth="1"/>
    <col min="9" max="9" width="10" style="13" customWidth="1"/>
    <col min="10" max="10" width="9" style="13" customWidth="1"/>
    <col min="11" max="11" width="8.109375" style="33" bestFit="1" customWidth="1"/>
  </cols>
  <sheetData>
    <row r="1" spans="1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5.6">
      <c r="B2" s="2"/>
      <c r="C2" s="2"/>
    </row>
    <row r="3" spans="1:11" ht="15.6">
      <c r="B3" s="2" t="s">
        <v>13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2</v>
      </c>
      <c r="C5" s="29" t="s">
        <v>21</v>
      </c>
      <c r="D5" s="17" t="s">
        <v>12</v>
      </c>
      <c r="E5" s="59" t="s">
        <v>54</v>
      </c>
      <c r="F5" s="59" t="s">
        <v>55</v>
      </c>
      <c r="G5" s="59">
        <v>5</v>
      </c>
      <c r="H5" s="59" t="s">
        <v>75</v>
      </c>
      <c r="I5" s="59" t="s">
        <v>76</v>
      </c>
      <c r="J5" s="59" t="s">
        <v>92</v>
      </c>
      <c r="K5" s="68" t="s">
        <v>4</v>
      </c>
    </row>
    <row r="6" spans="1:11" ht="16.2" thickBot="1">
      <c r="A6">
        <v>1</v>
      </c>
      <c r="B6" s="37" t="s">
        <v>80</v>
      </c>
      <c r="C6" s="38">
        <v>5</v>
      </c>
      <c r="D6" s="39">
        <v>22.64</v>
      </c>
      <c r="E6" s="41" t="s">
        <v>77</v>
      </c>
      <c r="F6" s="41">
        <v>0</v>
      </c>
      <c r="G6" s="41">
        <v>6</v>
      </c>
      <c r="H6" s="41">
        <v>6</v>
      </c>
      <c r="I6" s="41">
        <v>6</v>
      </c>
      <c r="J6" s="41">
        <v>5</v>
      </c>
      <c r="K6" s="69">
        <f t="shared" ref="K6:K18" si="0">SUM(E6:J6)</f>
        <v>23</v>
      </c>
    </row>
    <row r="7" spans="1:11" ht="16.2" thickBot="1">
      <c r="A7">
        <v>2</v>
      </c>
      <c r="B7" s="37" t="s">
        <v>58</v>
      </c>
      <c r="C7" s="38">
        <v>6</v>
      </c>
      <c r="D7" s="39">
        <v>22.686</v>
      </c>
      <c r="E7" s="41">
        <v>6</v>
      </c>
      <c r="F7" s="41">
        <v>4</v>
      </c>
      <c r="G7" s="41">
        <v>5</v>
      </c>
      <c r="H7" s="41">
        <v>5</v>
      </c>
      <c r="I7" s="41">
        <v>0</v>
      </c>
      <c r="J7" s="41">
        <v>0</v>
      </c>
      <c r="K7" s="69">
        <f t="shared" si="0"/>
        <v>20</v>
      </c>
    </row>
    <row r="8" spans="1:11" ht="16.2" thickBot="1">
      <c r="A8">
        <v>3</v>
      </c>
      <c r="B8" s="37" t="s">
        <v>45</v>
      </c>
      <c r="C8" s="38">
        <v>4</v>
      </c>
      <c r="D8" s="39">
        <v>23.045999999999999</v>
      </c>
      <c r="E8" s="41">
        <v>5</v>
      </c>
      <c r="F8" s="41" t="s">
        <v>77</v>
      </c>
      <c r="G8" s="41">
        <v>0</v>
      </c>
      <c r="H8" s="41" t="s">
        <v>77</v>
      </c>
      <c r="I8" s="41">
        <v>5</v>
      </c>
      <c r="J8" s="41">
        <v>6</v>
      </c>
      <c r="K8" s="69">
        <f t="shared" si="0"/>
        <v>16</v>
      </c>
    </row>
    <row r="9" spans="1:11" ht="16.2" thickBot="1">
      <c r="A9">
        <v>4</v>
      </c>
      <c r="B9" s="37" t="s">
        <v>60</v>
      </c>
      <c r="C9" s="38">
        <v>4</v>
      </c>
      <c r="D9" s="39">
        <v>23.663</v>
      </c>
      <c r="E9" s="41">
        <v>4</v>
      </c>
      <c r="F9" s="41">
        <v>5</v>
      </c>
      <c r="G9" s="41">
        <v>4</v>
      </c>
      <c r="H9" s="41" t="s">
        <v>77</v>
      </c>
      <c r="I9" s="41" t="s">
        <v>77</v>
      </c>
      <c r="J9" s="41">
        <v>0</v>
      </c>
      <c r="K9" s="69">
        <f t="shared" si="0"/>
        <v>13</v>
      </c>
    </row>
    <row r="10" spans="1:11" ht="16.2" thickBot="1">
      <c r="A10">
        <v>5</v>
      </c>
      <c r="B10" s="37" t="s">
        <v>35</v>
      </c>
      <c r="C10" s="38">
        <v>5</v>
      </c>
      <c r="D10" s="39">
        <v>22.98</v>
      </c>
      <c r="E10" s="41">
        <v>0</v>
      </c>
      <c r="F10" s="41">
        <v>6</v>
      </c>
      <c r="G10" s="41">
        <v>0</v>
      </c>
      <c r="H10" s="41">
        <v>4</v>
      </c>
      <c r="I10" s="41" t="s">
        <v>77</v>
      </c>
      <c r="J10" s="41">
        <v>0</v>
      </c>
      <c r="K10" s="69">
        <f t="shared" si="0"/>
        <v>10</v>
      </c>
    </row>
    <row r="11" spans="1:11" ht="16.2" thickBot="1">
      <c r="A11">
        <v>6</v>
      </c>
      <c r="B11" s="37" t="s">
        <v>59</v>
      </c>
      <c r="C11" s="38">
        <v>6</v>
      </c>
      <c r="D11" s="39">
        <v>25.184000000000001</v>
      </c>
      <c r="E11" s="41">
        <v>0</v>
      </c>
      <c r="F11" s="41">
        <v>0</v>
      </c>
      <c r="G11" s="41">
        <v>0</v>
      </c>
      <c r="H11" s="41">
        <v>3</v>
      </c>
      <c r="I11" s="41">
        <v>3</v>
      </c>
      <c r="J11" s="41">
        <v>4</v>
      </c>
      <c r="K11" s="69">
        <f t="shared" si="0"/>
        <v>10</v>
      </c>
    </row>
    <row r="12" spans="1:11" ht="16.2" thickBot="1">
      <c r="A12" t="s">
        <v>22</v>
      </c>
      <c r="B12" s="37" t="s">
        <v>82</v>
      </c>
      <c r="C12" s="38">
        <v>5</v>
      </c>
      <c r="D12" s="39">
        <v>31.76</v>
      </c>
      <c r="E12" s="41" t="s">
        <v>77</v>
      </c>
      <c r="F12" s="41">
        <v>1</v>
      </c>
      <c r="G12" s="41">
        <v>0</v>
      </c>
      <c r="H12" s="41">
        <v>2</v>
      </c>
      <c r="I12" s="41">
        <v>2</v>
      </c>
      <c r="J12" s="41">
        <v>3</v>
      </c>
      <c r="K12" s="69">
        <f t="shared" si="0"/>
        <v>8</v>
      </c>
    </row>
    <row r="13" spans="1:11" ht="16.2" thickBot="1">
      <c r="A13" t="s">
        <v>22</v>
      </c>
      <c r="B13" s="37" t="s">
        <v>99</v>
      </c>
      <c r="C13" s="38">
        <v>3</v>
      </c>
      <c r="D13" s="39">
        <v>23.978999999999999</v>
      </c>
      <c r="E13" s="41" t="s">
        <v>77</v>
      </c>
      <c r="F13" s="41" t="s">
        <v>77</v>
      </c>
      <c r="G13" s="41">
        <v>0</v>
      </c>
      <c r="H13" s="41" t="s">
        <v>77</v>
      </c>
      <c r="I13" s="41">
        <v>4</v>
      </c>
      <c r="J13" s="41">
        <v>0</v>
      </c>
      <c r="K13" s="69">
        <f t="shared" si="0"/>
        <v>4</v>
      </c>
    </row>
    <row r="14" spans="1:11" ht="16.2" thickBot="1">
      <c r="B14" s="37" t="s">
        <v>101</v>
      </c>
      <c r="C14" s="38">
        <v>3</v>
      </c>
      <c r="D14" s="39">
        <v>25.949000000000002</v>
      </c>
      <c r="E14" s="41">
        <v>0</v>
      </c>
      <c r="F14" s="41">
        <v>3</v>
      </c>
      <c r="G14" s="41">
        <v>0</v>
      </c>
      <c r="H14" s="41" t="s">
        <v>77</v>
      </c>
      <c r="I14" s="41" t="s">
        <v>77</v>
      </c>
      <c r="J14" s="41" t="s">
        <v>77</v>
      </c>
      <c r="K14" s="69">
        <f t="shared" si="0"/>
        <v>3</v>
      </c>
    </row>
    <row r="15" spans="1:11" ht="16.2" thickBot="1">
      <c r="B15" s="37" t="s">
        <v>81</v>
      </c>
      <c r="C15" s="38">
        <v>1</v>
      </c>
      <c r="D15" s="39">
        <v>27.626999999999999</v>
      </c>
      <c r="E15" s="41" t="s">
        <v>77</v>
      </c>
      <c r="F15" s="41">
        <v>2</v>
      </c>
      <c r="G15" s="41" t="s">
        <v>77</v>
      </c>
      <c r="H15" s="41" t="s">
        <v>77</v>
      </c>
      <c r="I15" s="41" t="s">
        <v>77</v>
      </c>
      <c r="J15" s="41" t="s">
        <v>77</v>
      </c>
      <c r="K15" s="69">
        <f t="shared" si="0"/>
        <v>2</v>
      </c>
    </row>
    <row r="16" spans="1:11" ht="16.2" thickBot="1">
      <c r="B16" s="37" t="s">
        <v>42</v>
      </c>
      <c r="C16" s="38">
        <v>6</v>
      </c>
      <c r="D16" s="39" t="s">
        <v>44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69">
        <f t="shared" si="0"/>
        <v>0</v>
      </c>
    </row>
    <row r="17" spans="1:11" ht="16.2" thickBot="1">
      <c r="B17" s="37" t="s">
        <v>100</v>
      </c>
      <c r="C17" s="5">
        <v>3</v>
      </c>
      <c r="D17" s="39" t="s">
        <v>44</v>
      </c>
      <c r="E17" s="41" t="s">
        <v>77</v>
      </c>
      <c r="F17" s="41" t="s">
        <v>77</v>
      </c>
      <c r="G17" s="41">
        <v>0</v>
      </c>
      <c r="H17" s="41">
        <v>0</v>
      </c>
      <c r="I17" s="41" t="s">
        <v>77</v>
      </c>
      <c r="J17" s="41">
        <v>0</v>
      </c>
      <c r="K17" s="69">
        <f t="shared" si="0"/>
        <v>0</v>
      </c>
    </row>
    <row r="18" spans="1:11" ht="16.2" thickBot="1">
      <c r="B18" s="37" t="s">
        <v>22</v>
      </c>
      <c r="C18" s="5"/>
      <c r="D18" s="39"/>
      <c r="E18" s="41"/>
      <c r="F18" s="41"/>
      <c r="G18" s="41"/>
      <c r="H18" s="41"/>
      <c r="I18" s="41"/>
      <c r="J18" s="41"/>
      <c r="K18" s="69">
        <f t="shared" si="0"/>
        <v>0</v>
      </c>
    </row>
    <row r="19" spans="1:11" ht="16.2" thickBot="1">
      <c r="B19" s="37" t="s">
        <v>43</v>
      </c>
      <c r="C19" s="38"/>
      <c r="D19" s="39"/>
      <c r="E19" s="41"/>
      <c r="F19" s="41"/>
      <c r="G19" s="41"/>
      <c r="H19" s="41"/>
      <c r="I19" s="41"/>
      <c r="J19" s="41"/>
      <c r="K19" s="69">
        <f t="shared" ref="K19" si="1">SUM(E19:J19)</f>
        <v>0</v>
      </c>
    </row>
    <row r="20" spans="1:11" ht="16.2" thickBot="1">
      <c r="B20" s="37" t="s">
        <v>22</v>
      </c>
      <c r="C20" s="38"/>
      <c r="D20" s="39"/>
      <c r="E20" s="41"/>
      <c r="F20" s="41"/>
      <c r="G20" s="41"/>
      <c r="H20" s="41"/>
      <c r="I20" s="41"/>
      <c r="J20" s="41"/>
      <c r="K20" s="69">
        <f t="shared" ref="K20" si="2">SUM(E20:J20)</f>
        <v>0</v>
      </c>
    </row>
    <row r="21" spans="1:11">
      <c r="B21" s="6"/>
      <c r="C21" s="6"/>
    </row>
    <row r="22" spans="1:11" ht="16.2" thickBot="1">
      <c r="B22" s="3" t="s">
        <v>6</v>
      </c>
      <c r="C22" s="3"/>
    </row>
    <row r="23" spans="1:11" ht="31.8" thickBot="1">
      <c r="B23" s="8" t="s">
        <v>2</v>
      </c>
      <c r="C23" s="29" t="s">
        <v>21</v>
      </c>
      <c r="D23" s="17" t="s">
        <v>12</v>
      </c>
      <c r="E23" s="59" t="s">
        <v>54</v>
      </c>
      <c r="F23" s="59" t="s">
        <v>55</v>
      </c>
      <c r="G23" s="59" t="s">
        <v>74</v>
      </c>
      <c r="H23" s="59" t="s">
        <v>75</v>
      </c>
      <c r="I23" s="59" t="s">
        <v>76</v>
      </c>
      <c r="J23" s="59" t="s">
        <v>92</v>
      </c>
      <c r="K23" s="68" t="s">
        <v>4</v>
      </c>
    </row>
    <row r="24" spans="1:11" ht="16.2" thickBot="1">
      <c r="A24">
        <v>1</v>
      </c>
      <c r="B24" s="37" t="s">
        <v>58</v>
      </c>
      <c r="C24" s="38">
        <v>6</v>
      </c>
      <c r="D24" s="39">
        <v>9.5220000000000002</v>
      </c>
      <c r="E24" s="41">
        <v>6</v>
      </c>
      <c r="F24" s="41">
        <v>5</v>
      </c>
      <c r="G24" s="41">
        <v>6</v>
      </c>
      <c r="H24" s="41">
        <v>6</v>
      </c>
      <c r="I24" s="41">
        <v>6</v>
      </c>
      <c r="J24" s="41">
        <v>6</v>
      </c>
      <c r="K24" s="69">
        <f t="shared" ref="K24:K38" si="3">SUM(E24:J24)</f>
        <v>35</v>
      </c>
    </row>
    <row r="25" spans="1:11" ht="16.2" thickBot="1">
      <c r="A25">
        <v>2</v>
      </c>
      <c r="B25" s="37" t="s">
        <v>59</v>
      </c>
      <c r="C25" s="38">
        <v>6</v>
      </c>
      <c r="D25" s="39">
        <v>10.545</v>
      </c>
      <c r="E25" s="41">
        <v>5</v>
      </c>
      <c r="F25" s="41">
        <v>0</v>
      </c>
      <c r="G25" s="41">
        <v>0</v>
      </c>
      <c r="H25" s="41">
        <v>4</v>
      </c>
      <c r="I25" s="41">
        <v>3</v>
      </c>
      <c r="J25" s="41">
        <v>4</v>
      </c>
      <c r="K25" s="69">
        <f t="shared" si="3"/>
        <v>16</v>
      </c>
    </row>
    <row r="26" spans="1:11" ht="16.2" thickBot="1">
      <c r="A26">
        <v>3</v>
      </c>
      <c r="B26" s="37" t="s">
        <v>42</v>
      </c>
      <c r="C26" s="38">
        <v>6</v>
      </c>
      <c r="D26" s="39">
        <v>10.773</v>
      </c>
      <c r="E26" s="41">
        <v>4</v>
      </c>
      <c r="F26" s="41">
        <v>3</v>
      </c>
      <c r="G26" s="41">
        <v>3</v>
      </c>
      <c r="H26" s="41">
        <v>0</v>
      </c>
      <c r="I26" s="41">
        <v>4</v>
      </c>
      <c r="J26" s="41">
        <v>0</v>
      </c>
      <c r="K26" s="69">
        <f t="shared" si="3"/>
        <v>14</v>
      </c>
    </row>
    <row r="27" spans="1:11" ht="16.2" thickBot="1">
      <c r="A27">
        <v>4</v>
      </c>
      <c r="B27" s="37" t="s">
        <v>35</v>
      </c>
      <c r="C27" s="38">
        <v>5</v>
      </c>
      <c r="D27" s="39">
        <v>9.4849999999999994</v>
      </c>
      <c r="E27" s="41">
        <v>0</v>
      </c>
      <c r="F27" s="41">
        <v>6</v>
      </c>
      <c r="G27" s="41">
        <v>0</v>
      </c>
      <c r="H27" s="41">
        <v>5</v>
      </c>
      <c r="I27" s="41" t="s">
        <v>77</v>
      </c>
      <c r="J27" s="41">
        <v>0</v>
      </c>
      <c r="K27" s="69">
        <f t="shared" si="3"/>
        <v>11</v>
      </c>
    </row>
    <row r="28" spans="1:11" ht="16.2" thickBot="1">
      <c r="A28">
        <v>5</v>
      </c>
      <c r="B28" s="37" t="s">
        <v>45</v>
      </c>
      <c r="C28" s="38">
        <v>4</v>
      </c>
      <c r="D28" s="39">
        <v>9.7639999999999993</v>
      </c>
      <c r="E28" s="41">
        <v>0</v>
      </c>
      <c r="F28" s="41" t="s">
        <v>77</v>
      </c>
      <c r="G28" s="41">
        <v>5</v>
      </c>
      <c r="H28" s="41" t="s">
        <v>77</v>
      </c>
      <c r="I28" s="41">
        <v>5</v>
      </c>
      <c r="J28" s="41">
        <v>0</v>
      </c>
      <c r="K28" s="69">
        <f t="shared" si="3"/>
        <v>10</v>
      </c>
    </row>
    <row r="29" spans="1:11" ht="16.2" thickBot="1">
      <c r="A29">
        <v>6</v>
      </c>
      <c r="B29" s="37" t="s">
        <v>60</v>
      </c>
      <c r="C29" s="38">
        <v>4</v>
      </c>
      <c r="D29" s="39">
        <v>10.706</v>
      </c>
      <c r="E29" s="41">
        <v>0</v>
      </c>
      <c r="F29" s="41">
        <v>4</v>
      </c>
      <c r="G29" s="41">
        <v>1</v>
      </c>
      <c r="H29" s="41" t="s">
        <v>77</v>
      </c>
      <c r="I29" s="41" t="s">
        <v>77</v>
      </c>
      <c r="J29" s="41">
        <v>3</v>
      </c>
      <c r="K29" s="69">
        <f t="shared" si="3"/>
        <v>8</v>
      </c>
    </row>
    <row r="30" spans="1:11" ht="16.2" thickBot="1">
      <c r="B30" s="37" t="s">
        <v>82</v>
      </c>
      <c r="C30" s="38">
        <v>5</v>
      </c>
      <c r="D30" s="39">
        <v>12.818</v>
      </c>
      <c r="E30" s="41" t="s">
        <v>77</v>
      </c>
      <c r="F30" s="41">
        <v>2</v>
      </c>
      <c r="G30" s="41">
        <v>0</v>
      </c>
      <c r="H30" s="41">
        <v>2</v>
      </c>
      <c r="I30" s="41">
        <v>2</v>
      </c>
      <c r="J30" s="41">
        <v>2</v>
      </c>
      <c r="K30" s="69">
        <f t="shared" si="3"/>
        <v>8</v>
      </c>
    </row>
    <row r="31" spans="1:11" ht="16.2" thickBot="1">
      <c r="B31" s="37" t="s">
        <v>100</v>
      </c>
      <c r="C31" s="38">
        <v>3</v>
      </c>
      <c r="D31" s="39">
        <v>11.385</v>
      </c>
      <c r="E31" s="41" t="s">
        <v>77</v>
      </c>
      <c r="F31" s="41" t="s">
        <v>77</v>
      </c>
      <c r="G31" s="41">
        <v>4</v>
      </c>
      <c r="H31" s="41">
        <v>3</v>
      </c>
      <c r="I31" s="41" t="s">
        <v>77</v>
      </c>
      <c r="J31" s="41">
        <v>0</v>
      </c>
      <c r="K31" s="69">
        <f t="shared" si="3"/>
        <v>7</v>
      </c>
    </row>
    <row r="32" spans="1:11" ht="16.2" thickBot="1">
      <c r="B32" s="37" t="s">
        <v>99</v>
      </c>
      <c r="C32" s="38">
        <v>3</v>
      </c>
      <c r="D32" s="39">
        <v>10.297000000000001</v>
      </c>
      <c r="E32" s="41" t="s">
        <v>77</v>
      </c>
      <c r="F32" s="41" t="s">
        <v>77</v>
      </c>
      <c r="G32" s="41">
        <v>0</v>
      </c>
      <c r="H32" s="41" t="s">
        <v>77</v>
      </c>
      <c r="I32" s="41">
        <v>1</v>
      </c>
      <c r="J32" s="41">
        <v>5</v>
      </c>
      <c r="K32" s="69">
        <f t="shared" si="3"/>
        <v>6</v>
      </c>
    </row>
    <row r="33" spans="1:11" ht="16.2" thickBot="1">
      <c r="B33" s="37" t="s">
        <v>101</v>
      </c>
      <c r="C33" s="38">
        <v>3</v>
      </c>
      <c r="D33" s="39">
        <v>14.819000000000001</v>
      </c>
      <c r="E33" s="41" t="s">
        <v>77</v>
      </c>
      <c r="F33" s="41">
        <v>0</v>
      </c>
      <c r="G33" s="41">
        <v>2</v>
      </c>
      <c r="H33" s="41" t="s">
        <v>77</v>
      </c>
      <c r="I33" s="41" t="s">
        <v>77</v>
      </c>
      <c r="J33" s="41">
        <v>0</v>
      </c>
      <c r="K33" s="69">
        <f t="shared" si="3"/>
        <v>2</v>
      </c>
    </row>
    <row r="34" spans="1:11" ht="16.2" thickBot="1">
      <c r="B34" s="37" t="s">
        <v>81</v>
      </c>
      <c r="C34" s="38">
        <v>1</v>
      </c>
      <c r="D34" s="39">
        <v>13.577999999999999</v>
      </c>
      <c r="E34" s="41" t="s">
        <v>77</v>
      </c>
      <c r="F34" s="41">
        <v>1</v>
      </c>
      <c r="G34" s="41" t="s">
        <v>77</v>
      </c>
      <c r="H34" s="41" t="s">
        <v>77</v>
      </c>
      <c r="I34" s="41" t="s">
        <v>77</v>
      </c>
      <c r="J34" s="41" t="s">
        <v>77</v>
      </c>
      <c r="K34" s="69">
        <f t="shared" si="3"/>
        <v>1</v>
      </c>
    </row>
    <row r="35" spans="1:11" ht="16.2" thickBot="1">
      <c r="B35" s="37" t="s">
        <v>110</v>
      </c>
      <c r="C35" s="38">
        <v>1</v>
      </c>
      <c r="D35" s="39">
        <v>21.385999999999999</v>
      </c>
      <c r="E35" s="41" t="s">
        <v>77</v>
      </c>
      <c r="F35" s="41" t="s">
        <v>77</v>
      </c>
      <c r="G35" s="41" t="s">
        <v>77</v>
      </c>
      <c r="H35" s="41">
        <v>1</v>
      </c>
      <c r="I35" s="41" t="s">
        <v>77</v>
      </c>
      <c r="J35" s="41" t="s">
        <v>77</v>
      </c>
      <c r="K35" s="69">
        <f t="shared" si="3"/>
        <v>1</v>
      </c>
    </row>
    <row r="36" spans="1:11" ht="16.2" thickBot="1">
      <c r="B36" s="37" t="s">
        <v>80</v>
      </c>
      <c r="C36" s="38">
        <v>1</v>
      </c>
      <c r="D36" s="39" t="s">
        <v>44</v>
      </c>
      <c r="E36" s="41" t="s">
        <v>77</v>
      </c>
      <c r="F36" s="41">
        <v>0</v>
      </c>
      <c r="G36" s="41" t="s">
        <v>77</v>
      </c>
      <c r="H36" s="41" t="s">
        <v>77</v>
      </c>
      <c r="I36" s="41" t="s">
        <v>77</v>
      </c>
      <c r="J36" s="41" t="s">
        <v>77</v>
      </c>
      <c r="K36" s="69">
        <f t="shared" si="3"/>
        <v>0</v>
      </c>
    </row>
    <row r="37" spans="1:11" ht="16.2" thickBot="1">
      <c r="B37" s="37"/>
      <c r="C37" s="5"/>
      <c r="D37" s="39"/>
      <c r="E37" s="41"/>
      <c r="F37" s="41"/>
      <c r="G37" s="41"/>
      <c r="H37" s="41"/>
      <c r="I37" s="41"/>
      <c r="J37" s="41"/>
      <c r="K37" s="69">
        <f t="shared" si="3"/>
        <v>0</v>
      </c>
    </row>
    <row r="38" spans="1:11" ht="16.2" thickBot="1">
      <c r="B38" s="37"/>
      <c r="C38" s="5"/>
      <c r="D38" s="39"/>
      <c r="E38" s="41"/>
      <c r="F38" s="41"/>
      <c r="G38" s="41"/>
      <c r="H38" s="41"/>
      <c r="I38" s="41"/>
      <c r="J38" s="41"/>
      <c r="K38" s="69">
        <f t="shared" si="3"/>
        <v>0</v>
      </c>
    </row>
    <row r="39" spans="1:11" ht="15.6">
      <c r="B39" s="23"/>
      <c r="C39" s="23"/>
      <c r="D39" s="24"/>
      <c r="E39" s="25"/>
      <c r="F39" s="25"/>
      <c r="G39" s="25"/>
      <c r="H39" s="25"/>
      <c r="I39" s="25"/>
      <c r="J39" s="25"/>
      <c r="K39" s="70"/>
    </row>
    <row r="40" spans="1:11" ht="16.2" thickBot="1">
      <c r="B40" s="3" t="s">
        <v>7</v>
      </c>
      <c r="C40" s="3"/>
    </row>
    <row r="41" spans="1:11" ht="31.8" thickBot="1">
      <c r="B41" s="8" t="s">
        <v>2</v>
      </c>
      <c r="C41" s="29" t="s">
        <v>21</v>
      </c>
      <c r="D41" s="17" t="s">
        <v>12</v>
      </c>
      <c r="E41" s="59" t="s">
        <v>54</v>
      </c>
      <c r="F41" s="59" t="s">
        <v>55</v>
      </c>
      <c r="G41" s="59" t="s">
        <v>74</v>
      </c>
      <c r="H41" s="59" t="s">
        <v>75</v>
      </c>
      <c r="I41" s="59" t="s">
        <v>76</v>
      </c>
      <c r="J41" s="59" t="s">
        <v>92</v>
      </c>
      <c r="K41" s="68" t="s">
        <v>4</v>
      </c>
    </row>
    <row r="42" spans="1:11" ht="16.2" thickBot="1">
      <c r="A42">
        <v>1</v>
      </c>
      <c r="B42" s="37" t="s">
        <v>58</v>
      </c>
      <c r="C42" s="38">
        <v>6</v>
      </c>
      <c r="D42" s="39">
        <v>8.6660000000000004</v>
      </c>
      <c r="E42" s="41">
        <v>6</v>
      </c>
      <c r="F42" s="41">
        <v>6</v>
      </c>
      <c r="G42" s="41">
        <v>5</v>
      </c>
      <c r="H42" s="41">
        <v>5</v>
      </c>
      <c r="I42" s="41">
        <v>6</v>
      </c>
      <c r="J42" s="41">
        <v>4</v>
      </c>
      <c r="K42" s="69">
        <f t="shared" ref="K42:K56" si="4">SUM(E42:J42)</f>
        <v>32</v>
      </c>
    </row>
    <row r="43" spans="1:11" ht="16.2" thickBot="1">
      <c r="A43">
        <v>2</v>
      </c>
      <c r="B43" s="37" t="s">
        <v>35</v>
      </c>
      <c r="C43" s="38">
        <v>5</v>
      </c>
      <c r="D43" s="39">
        <v>8.5020000000000007</v>
      </c>
      <c r="E43" s="41">
        <v>4</v>
      </c>
      <c r="F43" s="41">
        <v>6</v>
      </c>
      <c r="G43" s="41">
        <v>6</v>
      </c>
      <c r="H43" s="41">
        <v>6</v>
      </c>
      <c r="I43" s="41" t="s">
        <v>77</v>
      </c>
      <c r="J43" s="41">
        <v>6</v>
      </c>
      <c r="K43" s="69">
        <f t="shared" si="4"/>
        <v>28</v>
      </c>
    </row>
    <row r="44" spans="1:11" ht="16.2" thickBot="1">
      <c r="A44">
        <v>3</v>
      </c>
      <c r="B44" s="37" t="s">
        <v>45</v>
      </c>
      <c r="C44" s="38">
        <v>4</v>
      </c>
      <c r="D44" s="39">
        <v>9.0030000000000001</v>
      </c>
      <c r="E44" s="41">
        <v>5</v>
      </c>
      <c r="F44" s="41" t="s">
        <v>77</v>
      </c>
      <c r="G44" s="41">
        <v>2</v>
      </c>
      <c r="H44" s="41" t="s">
        <v>77</v>
      </c>
      <c r="I44" s="41">
        <v>5</v>
      </c>
      <c r="J44" s="41">
        <v>5</v>
      </c>
      <c r="K44" s="69">
        <f t="shared" si="4"/>
        <v>17</v>
      </c>
    </row>
    <row r="45" spans="1:11" ht="16.2" thickBot="1">
      <c r="A45">
        <v>4</v>
      </c>
      <c r="B45" s="37" t="s">
        <v>72</v>
      </c>
      <c r="C45" s="38">
        <v>5</v>
      </c>
      <c r="D45" s="39">
        <v>8.9779999999999998</v>
      </c>
      <c r="E45" s="41">
        <v>2</v>
      </c>
      <c r="F45" s="41">
        <v>3</v>
      </c>
      <c r="G45" s="41">
        <v>0</v>
      </c>
      <c r="H45" s="41">
        <v>4</v>
      </c>
      <c r="I45" s="41" t="s">
        <v>77</v>
      </c>
      <c r="J45" s="41">
        <v>3</v>
      </c>
      <c r="K45" s="69">
        <f t="shared" si="4"/>
        <v>12</v>
      </c>
    </row>
    <row r="46" spans="1:11" ht="16.2" thickBot="1">
      <c r="A46">
        <v>5</v>
      </c>
      <c r="B46" s="37" t="s">
        <v>99</v>
      </c>
      <c r="C46" s="38">
        <v>3</v>
      </c>
      <c r="D46" s="39">
        <v>9.3940000000000001</v>
      </c>
      <c r="E46" s="41" t="s">
        <v>77</v>
      </c>
      <c r="F46" s="41" t="s">
        <v>77</v>
      </c>
      <c r="G46" s="41">
        <v>4</v>
      </c>
      <c r="H46" s="41" t="s">
        <v>77</v>
      </c>
      <c r="I46" s="41">
        <v>3</v>
      </c>
      <c r="J46" s="41">
        <v>2</v>
      </c>
      <c r="K46" s="69">
        <f t="shared" si="4"/>
        <v>9</v>
      </c>
    </row>
    <row r="47" spans="1:11" ht="16.2" thickBot="1">
      <c r="A47">
        <v>6</v>
      </c>
      <c r="B47" s="37" t="s">
        <v>42</v>
      </c>
      <c r="C47" s="38">
        <v>6</v>
      </c>
      <c r="D47" s="39">
        <v>9.6389999999999993</v>
      </c>
      <c r="E47" s="41">
        <v>1</v>
      </c>
      <c r="F47" s="41">
        <v>0</v>
      </c>
      <c r="G47" s="41">
        <v>0</v>
      </c>
      <c r="H47" s="41">
        <v>2</v>
      </c>
      <c r="I47" s="41">
        <v>4</v>
      </c>
      <c r="J47" s="41">
        <v>0</v>
      </c>
      <c r="K47" s="69">
        <f t="shared" si="4"/>
        <v>7</v>
      </c>
    </row>
    <row r="48" spans="1:11" ht="16.2" thickBot="1">
      <c r="B48" s="37" t="s">
        <v>60</v>
      </c>
      <c r="C48" s="38">
        <v>4</v>
      </c>
      <c r="D48" s="39">
        <v>9.3249999999999993</v>
      </c>
      <c r="E48" s="41">
        <v>3</v>
      </c>
      <c r="F48" s="41">
        <v>2</v>
      </c>
      <c r="G48" s="41">
        <v>1</v>
      </c>
      <c r="H48" s="41" t="s">
        <v>77</v>
      </c>
      <c r="I48" s="41" t="s">
        <v>77</v>
      </c>
      <c r="J48" s="41">
        <v>0</v>
      </c>
      <c r="K48" s="69">
        <f t="shared" si="4"/>
        <v>6</v>
      </c>
    </row>
    <row r="49" spans="1:11" ht="16.2" thickBot="1">
      <c r="B49" s="37" t="s">
        <v>100</v>
      </c>
      <c r="C49" s="38">
        <v>3</v>
      </c>
      <c r="D49" s="39">
        <v>9.4309999999999992</v>
      </c>
      <c r="E49" s="41" t="s">
        <v>77</v>
      </c>
      <c r="F49" s="41" t="s">
        <v>77</v>
      </c>
      <c r="G49" s="41">
        <v>3</v>
      </c>
      <c r="H49" s="41">
        <v>3</v>
      </c>
      <c r="I49" s="41" t="s">
        <v>77</v>
      </c>
      <c r="J49" s="41">
        <v>0</v>
      </c>
      <c r="K49" s="69">
        <f t="shared" si="4"/>
        <v>6</v>
      </c>
    </row>
    <row r="50" spans="1:11" ht="16.2" thickBot="1">
      <c r="B50" s="37" t="s">
        <v>59</v>
      </c>
      <c r="C50" s="38">
        <v>6</v>
      </c>
      <c r="D50" s="39">
        <v>9.2219999999999995</v>
      </c>
      <c r="E50" s="41">
        <v>0</v>
      </c>
      <c r="F50" s="41">
        <v>4</v>
      </c>
      <c r="G50" s="41">
        <v>0</v>
      </c>
      <c r="H50" s="41">
        <v>0</v>
      </c>
      <c r="I50" s="41">
        <v>0</v>
      </c>
      <c r="J50" s="41">
        <v>1</v>
      </c>
      <c r="K50" s="69">
        <f t="shared" si="4"/>
        <v>5</v>
      </c>
    </row>
    <row r="51" spans="1:11" ht="16.2" thickBot="1">
      <c r="B51" s="37" t="s">
        <v>81</v>
      </c>
      <c r="C51" s="38">
        <v>1</v>
      </c>
      <c r="D51" s="39">
        <v>9.6850000000000005</v>
      </c>
      <c r="E51" s="41" t="s">
        <v>77</v>
      </c>
      <c r="F51" s="41">
        <v>1</v>
      </c>
      <c r="G51" s="41" t="s">
        <v>77</v>
      </c>
      <c r="H51" s="41" t="s">
        <v>77</v>
      </c>
      <c r="I51" s="41" t="s">
        <v>77</v>
      </c>
      <c r="J51" s="41" t="s">
        <v>77</v>
      </c>
      <c r="K51" s="69">
        <f t="shared" si="4"/>
        <v>1</v>
      </c>
    </row>
    <row r="52" spans="1:11" ht="16.2" thickBot="1">
      <c r="B52" s="37" t="s">
        <v>101</v>
      </c>
      <c r="C52" s="38">
        <v>3</v>
      </c>
      <c r="D52" s="39">
        <v>10.068</v>
      </c>
      <c r="E52" s="41" t="s">
        <v>77</v>
      </c>
      <c r="F52" s="41">
        <v>0</v>
      </c>
      <c r="G52" s="41">
        <v>0</v>
      </c>
      <c r="H52" s="41">
        <v>1</v>
      </c>
      <c r="I52" s="41" t="s">
        <v>77</v>
      </c>
      <c r="J52" s="41" t="s">
        <v>77</v>
      </c>
      <c r="K52" s="69">
        <f t="shared" si="4"/>
        <v>1</v>
      </c>
    </row>
    <row r="53" spans="1:11" ht="16.2" thickBot="1">
      <c r="B53" s="37" t="s">
        <v>71</v>
      </c>
      <c r="C53" s="38">
        <v>6</v>
      </c>
      <c r="D53" s="39">
        <v>10.093999999999999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69">
        <f t="shared" si="4"/>
        <v>0</v>
      </c>
    </row>
    <row r="54" spans="1:11" ht="16.2" thickBot="1">
      <c r="B54" s="37" t="s">
        <v>80</v>
      </c>
      <c r="C54" s="38">
        <v>3</v>
      </c>
      <c r="D54" s="39">
        <v>17.148</v>
      </c>
      <c r="E54" s="41" t="s">
        <v>77</v>
      </c>
      <c r="F54" s="41">
        <v>0</v>
      </c>
      <c r="G54" s="41">
        <v>0</v>
      </c>
      <c r="H54" s="41" t="s">
        <v>77</v>
      </c>
      <c r="I54" s="41" t="s">
        <v>77</v>
      </c>
      <c r="J54" s="41" t="s">
        <v>77</v>
      </c>
      <c r="K54" s="69">
        <f t="shared" si="4"/>
        <v>0</v>
      </c>
    </row>
    <row r="55" spans="1:11" ht="16.2" thickBot="1">
      <c r="B55" s="37" t="s">
        <v>83</v>
      </c>
      <c r="C55" s="38">
        <v>1</v>
      </c>
      <c r="D55" s="39">
        <v>44.097000000000001</v>
      </c>
      <c r="E55" s="41" t="s">
        <v>77</v>
      </c>
      <c r="F55" s="41">
        <v>0</v>
      </c>
      <c r="G55" s="41" t="s">
        <v>77</v>
      </c>
      <c r="H55" s="41" t="s">
        <v>77</v>
      </c>
      <c r="I55" s="41" t="s">
        <v>77</v>
      </c>
      <c r="J55" s="41" t="s">
        <v>77</v>
      </c>
      <c r="K55" s="69">
        <f t="shared" si="4"/>
        <v>0</v>
      </c>
    </row>
    <row r="56" spans="1:11" ht="16.2" thickBot="1">
      <c r="B56" s="37"/>
      <c r="C56" s="38"/>
      <c r="D56" s="39"/>
      <c r="E56" s="40"/>
      <c r="F56" s="41"/>
      <c r="G56" s="41"/>
      <c r="H56" s="41"/>
      <c r="I56" s="41"/>
      <c r="J56" s="41"/>
      <c r="K56" s="69">
        <f t="shared" si="4"/>
        <v>0</v>
      </c>
    </row>
    <row r="57" spans="1:11" ht="16.2" thickBot="1">
      <c r="B57" s="37"/>
      <c r="C57" s="38"/>
      <c r="D57" s="39"/>
      <c r="E57" s="41"/>
      <c r="F57" s="41"/>
      <c r="G57" s="41"/>
      <c r="H57" s="41"/>
      <c r="I57" s="41"/>
      <c r="J57" s="41"/>
      <c r="K57" s="69">
        <f t="shared" ref="K57" si="5">SUM(E57:J57)</f>
        <v>0</v>
      </c>
    </row>
    <row r="58" spans="1:11" ht="16.2" thickBot="1">
      <c r="B58" s="37"/>
      <c r="C58" s="38"/>
      <c r="D58" s="39"/>
      <c r="E58" s="41"/>
      <c r="F58" s="41"/>
      <c r="G58" s="41"/>
      <c r="H58" s="41"/>
      <c r="I58" s="41"/>
      <c r="J58" s="41"/>
      <c r="K58" s="69">
        <f t="shared" ref="K58:K60" si="6">SUM(E58:J58)</f>
        <v>0</v>
      </c>
    </row>
    <row r="59" spans="1:11" ht="16.2" thickBot="1">
      <c r="B59" s="37"/>
      <c r="C59" s="38"/>
      <c r="D59" s="39"/>
      <c r="E59" s="41"/>
      <c r="F59" s="41"/>
      <c r="G59" s="41"/>
      <c r="H59" s="41"/>
      <c r="I59" s="41"/>
      <c r="J59" s="41"/>
      <c r="K59" s="69">
        <f t="shared" si="6"/>
        <v>0</v>
      </c>
    </row>
    <row r="60" spans="1:11" ht="16.2" thickBot="1">
      <c r="B60" s="37"/>
      <c r="C60" s="38"/>
      <c r="D60" s="39"/>
      <c r="E60" s="41"/>
      <c r="F60" s="41"/>
      <c r="G60" s="41"/>
      <c r="H60" s="41"/>
      <c r="I60" s="41"/>
      <c r="J60" s="41"/>
      <c r="K60" s="69">
        <f t="shared" si="6"/>
        <v>0</v>
      </c>
    </row>
    <row r="61" spans="1:11">
      <c r="B61" s="6"/>
      <c r="C61" s="6"/>
    </row>
    <row r="62" spans="1:11" ht="16.2" thickBot="1">
      <c r="B62" s="3" t="s">
        <v>8</v>
      </c>
      <c r="C62" s="3"/>
    </row>
    <row r="63" spans="1:11" ht="31.8" thickBot="1">
      <c r="B63" s="8" t="s">
        <v>2</v>
      </c>
      <c r="C63" s="29" t="s">
        <v>21</v>
      </c>
      <c r="D63" s="17" t="s">
        <v>12</v>
      </c>
      <c r="E63" s="59" t="s">
        <v>54</v>
      </c>
      <c r="F63" s="59" t="s">
        <v>55</v>
      </c>
      <c r="G63" s="59" t="s">
        <v>74</v>
      </c>
      <c r="H63" s="59" t="s">
        <v>75</v>
      </c>
      <c r="I63" s="59" t="s">
        <v>76</v>
      </c>
      <c r="J63" s="59" t="s">
        <v>92</v>
      </c>
      <c r="K63" s="68" t="s">
        <v>4</v>
      </c>
    </row>
    <row r="64" spans="1:11" ht="16.2" thickBot="1">
      <c r="A64">
        <v>1</v>
      </c>
      <c r="B64" s="37" t="s">
        <v>58</v>
      </c>
      <c r="C64" s="38">
        <v>5</v>
      </c>
      <c r="D64" s="39">
        <v>7.8730000000000002</v>
      </c>
      <c r="E64" s="41" t="s">
        <v>77</v>
      </c>
      <c r="F64" s="41">
        <v>6</v>
      </c>
      <c r="G64" s="41">
        <v>5</v>
      </c>
      <c r="H64" s="41">
        <v>4</v>
      </c>
      <c r="I64" s="41">
        <v>5</v>
      </c>
      <c r="J64" s="41">
        <v>5</v>
      </c>
      <c r="K64" s="69">
        <f t="shared" ref="K64:K79" si="7">SUM(E64:J64)</f>
        <v>25</v>
      </c>
    </row>
    <row r="65" spans="1:11" ht="16.2" thickBot="1">
      <c r="A65">
        <v>2</v>
      </c>
      <c r="B65" s="37" t="s">
        <v>35</v>
      </c>
      <c r="C65" s="38">
        <v>5</v>
      </c>
      <c r="D65" s="39">
        <v>7.7450000000000001</v>
      </c>
      <c r="E65" s="41">
        <v>5</v>
      </c>
      <c r="F65" s="41">
        <v>3</v>
      </c>
      <c r="G65" s="41">
        <v>6</v>
      </c>
      <c r="H65" s="41">
        <v>3</v>
      </c>
      <c r="I65" s="41" t="s">
        <v>77</v>
      </c>
      <c r="J65" s="41">
        <v>6</v>
      </c>
      <c r="K65" s="69">
        <f t="shared" si="7"/>
        <v>23</v>
      </c>
    </row>
    <row r="66" spans="1:11" ht="16.2" thickBot="1">
      <c r="A66">
        <v>3</v>
      </c>
      <c r="B66" s="37" t="s">
        <v>72</v>
      </c>
      <c r="C66" s="38">
        <v>5</v>
      </c>
      <c r="D66" s="39">
        <v>8.1989999999999998</v>
      </c>
      <c r="E66" s="40">
        <v>4</v>
      </c>
      <c r="F66" s="41">
        <v>5</v>
      </c>
      <c r="G66" s="41">
        <v>2</v>
      </c>
      <c r="H66" s="41">
        <v>5</v>
      </c>
      <c r="I66" s="41" t="s">
        <v>77</v>
      </c>
      <c r="J66" s="41">
        <v>2</v>
      </c>
      <c r="K66" s="69">
        <f t="shared" si="7"/>
        <v>18</v>
      </c>
    </row>
    <row r="67" spans="1:11" ht="16.2" thickBot="1">
      <c r="A67">
        <v>4</v>
      </c>
      <c r="B67" s="37" t="s">
        <v>59</v>
      </c>
      <c r="C67" s="38">
        <v>6</v>
      </c>
      <c r="D67" s="39">
        <v>8.0739999999999998</v>
      </c>
      <c r="E67" s="41">
        <v>3</v>
      </c>
      <c r="F67" s="41">
        <v>4</v>
      </c>
      <c r="G67" s="41">
        <v>3</v>
      </c>
      <c r="H67" s="41">
        <v>2</v>
      </c>
      <c r="I67" s="41">
        <v>4</v>
      </c>
      <c r="J67" s="41">
        <v>1</v>
      </c>
      <c r="K67" s="69">
        <f t="shared" si="7"/>
        <v>17</v>
      </c>
    </row>
    <row r="68" spans="1:11" ht="16.2" thickBot="1">
      <c r="A68">
        <v>5</v>
      </c>
      <c r="B68" s="37" t="s">
        <v>45</v>
      </c>
      <c r="C68" s="38">
        <v>4</v>
      </c>
      <c r="D68" s="39">
        <v>7.8159999999999998</v>
      </c>
      <c r="E68" s="41">
        <v>6</v>
      </c>
      <c r="F68" s="41" t="s">
        <v>77</v>
      </c>
      <c r="G68" s="41">
        <v>0</v>
      </c>
      <c r="H68" s="41" t="s">
        <v>77</v>
      </c>
      <c r="I68" s="41">
        <v>6</v>
      </c>
      <c r="J68" s="41">
        <v>4</v>
      </c>
      <c r="K68" s="69">
        <f t="shared" si="7"/>
        <v>16</v>
      </c>
    </row>
    <row r="69" spans="1:11" ht="16.2" thickBot="1">
      <c r="A69">
        <v>6</v>
      </c>
      <c r="B69" s="37" t="s">
        <v>100</v>
      </c>
      <c r="C69" s="38">
        <v>3</v>
      </c>
      <c r="D69" s="39">
        <v>8.1880000000000006</v>
      </c>
      <c r="E69" s="41" t="s">
        <v>77</v>
      </c>
      <c r="F69" s="41" t="s">
        <v>77</v>
      </c>
      <c r="G69" s="41">
        <v>4</v>
      </c>
      <c r="H69" s="41">
        <v>6</v>
      </c>
      <c r="I69" s="41" t="s">
        <v>77</v>
      </c>
      <c r="J69" s="41">
        <v>3</v>
      </c>
      <c r="K69" s="69">
        <f t="shared" si="7"/>
        <v>13</v>
      </c>
    </row>
    <row r="70" spans="1:11" ht="16.2" thickBot="1">
      <c r="A70" t="s">
        <v>22</v>
      </c>
      <c r="B70" s="37" t="s">
        <v>42</v>
      </c>
      <c r="C70" s="38">
        <v>6</v>
      </c>
      <c r="D70" s="39">
        <v>8.4689999999999994</v>
      </c>
      <c r="E70" s="41">
        <v>2</v>
      </c>
      <c r="F70" s="41">
        <v>1</v>
      </c>
      <c r="G70" s="41">
        <v>0</v>
      </c>
      <c r="H70" s="41">
        <v>0</v>
      </c>
      <c r="I70" s="41">
        <v>3</v>
      </c>
      <c r="J70" s="41">
        <v>0</v>
      </c>
      <c r="K70" s="69">
        <f t="shared" si="7"/>
        <v>6</v>
      </c>
    </row>
    <row r="71" spans="1:11" ht="16.2" thickBot="1">
      <c r="B71" s="37" t="s">
        <v>99</v>
      </c>
      <c r="C71" s="38">
        <v>3</v>
      </c>
      <c r="D71" s="39">
        <v>8.5229999999999997</v>
      </c>
      <c r="E71" s="41" t="s">
        <v>77</v>
      </c>
      <c r="F71" s="41" t="s">
        <v>77</v>
      </c>
      <c r="G71" s="41">
        <v>1</v>
      </c>
      <c r="H71" s="41" t="s">
        <v>77</v>
      </c>
      <c r="I71" s="41">
        <v>2</v>
      </c>
      <c r="J71" s="41">
        <v>0</v>
      </c>
      <c r="K71" s="69">
        <f t="shared" si="7"/>
        <v>3</v>
      </c>
    </row>
    <row r="72" spans="1:11" ht="16.2" thickBot="1">
      <c r="B72" s="37" t="s">
        <v>80</v>
      </c>
      <c r="C72" s="38">
        <v>1</v>
      </c>
      <c r="D72" s="39">
        <v>8.3559999999999999</v>
      </c>
      <c r="E72" s="41" t="s">
        <v>77</v>
      </c>
      <c r="F72" s="41">
        <v>2</v>
      </c>
      <c r="G72" s="41" t="s">
        <v>77</v>
      </c>
      <c r="H72" s="41" t="s">
        <v>77</v>
      </c>
      <c r="I72" s="41" t="s">
        <v>77</v>
      </c>
      <c r="J72" s="41" t="s">
        <v>77</v>
      </c>
      <c r="K72" s="69">
        <f t="shared" si="7"/>
        <v>2</v>
      </c>
    </row>
    <row r="73" spans="1:11" ht="16.2" thickBot="1">
      <c r="B73" s="37" t="s">
        <v>71</v>
      </c>
      <c r="C73" s="38">
        <v>6</v>
      </c>
      <c r="D73" s="39">
        <v>8.4420000000000002</v>
      </c>
      <c r="E73" s="41">
        <v>0</v>
      </c>
      <c r="F73" s="41">
        <v>0</v>
      </c>
      <c r="G73" s="41">
        <v>0</v>
      </c>
      <c r="H73" s="41">
        <v>1</v>
      </c>
      <c r="I73" s="41">
        <v>0</v>
      </c>
      <c r="J73" s="41">
        <v>0</v>
      </c>
      <c r="K73" s="69">
        <f t="shared" si="7"/>
        <v>1</v>
      </c>
    </row>
    <row r="74" spans="1:11" ht="16.2" thickBot="1">
      <c r="B74" s="37" t="s">
        <v>60</v>
      </c>
      <c r="C74" s="38">
        <v>4</v>
      </c>
      <c r="D74" s="39">
        <v>8.7379999999999995</v>
      </c>
      <c r="E74" s="41">
        <v>1</v>
      </c>
      <c r="F74" s="41">
        <v>0</v>
      </c>
      <c r="G74" s="41">
        <v>0</v>
      </c>
      <c r="H74" s="41" t="s">
        <v>77</v>
      </c>
      <c r="I74" s="41" t="s">
        <v>77</v>
      </c>
      <c r="J74" s="41">
        <v>0</v>
      </c>
      <c r="K74" s="69">
        <f t="shared" si="7"/>
        <v>1</v>
      </c>
    </row>
    <row r="75" spans="1:11" ht="16.2" thickBot="1">
      <c r="B75" s="37" t="s">
        <v>101</v>
      </c>
      <c r="C75" s="38">
        <v>2</v>
      </c>
      <c r="D75" s="39">
        <v>9.7449999999999992</v>
      </c>
      <c r="E75" s="41" t="s">
        <v>77</v>
      </c>
      <c r="F75" s="41">
        <v>0</v>
      </c>
      <c r="G75" s="41">
        <v>0</v>
      </c>
      <c r="H75" s="41" t="s">
        <v>77</v>
      </c>
      <c r="I75" s="41" t="s">
        <v>77</v>
      </c>
      <c r="J75" s="41" t="s">
        <v>77</v>
      </c>
      <c r="K75" s="69">
        <f t="shared" si="7"/>
        <v>0</v>
      </c>
    </row>
    <row r="76" spans="1:11" ht="16.2" thickBot="1">
      <c r="B76" s="37" t="s">
        <v>83</v>
      </c>
      <c r="C76" s="38">
        <v>1</v>
      </c>
      <c r="D76" s="39">
        <v>15.754</v>
      </c>
      <c r="E76" s="41" t="s">
        <v>77</v>
      </c>
      <c r="F76" s="41">
        <v>0</v>
      </c>
      <c r="G76" s="41" t="s">
        <v>77</v>
      </c>
      <c r="H76" s="41" t="s">
        <v>77</v>
      </c>
      <c r="I76" s="41" t="s">
        <v>77</v>
      </c>
      <c r="J76" s="41" t="s">
        <v>77</v>
      </c>
      <c r="K76" s="69">
        <f t="shared" si="7"/>
        <v>0</v>
      </c>
    </row>
    <row r="77" spans="1:11" ht="16.2" thickBot="1">
      <c r="B77" s="37"/>
      <c r="C77" s="38"/>
      <c r="D77" s="39"/>
      <c r="E77" s="41"/>
      <c r="F77" s="41"/>
      <c r="G77" s="41"/>
      <c r="H77" s="41"/>
      <c r="I77" s="41"/>
      <c r="J77" s="41"/>
      <c r="K77" s="69">
        <f t="shared" si="7"/>
        <v>0</v>
      </c>
    </row>
    <row r="78" spans="1:11" ht="16.2" thickBot="1">
      <c r="B78" s="37"/>
      <c r="C78" s="38"/>
      <c r="D78" s="39"/>
      <c r="E78" s="41"/>
      <c r="F78" s="41"/>
      <c r="G78" s="41"/>
      <c r="H78" s="41"/>
      <c r="I78" s="41"/>
      <c r="J78" s="41"/>
      <c r="K78" s="69">
        <f t="shared" si="7"/>
        <v>0</v>
      </c>
    </row>
    <row r="79" spans="1:11" ht="16.2" thickBot="1">
      <c r="B79" s="37"/>
      <c r="C79" s="38"/>
      <c r="D79" s="39"/>
      <c r="E79" s="41"/>
      <c r="F79" s="41"/>
      <c r="G79" s="41"/>
      <c r="H79" s="41"/>
      <c r="I79" s="41"/>
      <c r="J79" s="41"/>
      <c r="K79" s="69">
        <f t="shared" si="7"/>
        <v>0</v>
      </c>
    </row>
    <row r="80" spans="1:11" ht="16.2" thickBot="1">
      <c r="B80" s="37"/>
      <c r="C80" s="38"/>
      <c r="D80" s="39"/>
      <c r="E80" s="41"/>
      <c r="F80" s="41"/>
      <c r="G80" s="41"/>
      <c r="H80" s="41"/>
      <c r="I80" s="41"/>
      <c r="J80" s="41"/>
      <c r="K80" s="69">
        <f t="shared" ref="K80:K84" si="8">SUM(E80:J80)</f>
        <v>0</v>
      </c>
    </row>
    <row r="81" spans="1:11" ht="16.2" thickBot="1">
      <c r="B81" s="37"/>
      <c r="C81" s="38"/>
      <c r="D81" s="39"/>
      <c r="E81" s="41" t="s">
        <v>22</v>
      </c>
      <c r="F81" s="41"/>
      <c r="G81" s="41"/>
      <c r="H81" s="41"/>
      <c r="I81" s="41"/>
      <c r="J81" s="41"/>
      <c r="K81" s="69">
        <f t="shared" si="8"/>
        <v>0</v>
      </c>
    </row>
    <row r="82" spans="1:11" ht="16.2" thickBot="1">
      <c r="B82" s="37"/>
      <c r="C82" s="38"/>
      <c r="D82" s="39"/>
      <c r="E82" s="41"/>
      <c r="F82" s="41"/>
      <c r="G82" s="41"/>
      <c r="H82" s="41"/>
      <c r="I82" s="41"/>
      <c r="J82" s="41"/>
      <c r="K82" s="69">
        <f t="shared" si="8"/>
        <v>0</v>
      </c>
    </row>
    <row r="83" spans="1:11" ht="16.2" thickBot="1">
      <c r="B83" s="37"/>
      <c r="C83" s="38"/>
      <c r="D83" s="39"/>
      <c r="E83" s="41"/>
      <c r="F83" s="41"/>
      <c r="G83" s="41"/>
      <c r="H83" s="41"/>
      <c r="I83" s="41"/>
      <c r="J83" s="41"/>
      <c r="K83" s="69">
        <f t="shared" si="8"/>
        <v>0</v>
      </c>
    </row>
    <row r="84" spans="1:11" ht="16.2" thickBot="1">
      <c r="B84" s="37"/>
      <c r="C84" s="38"/>
      <c r="D84" s="39"/>
      <c r="E84" s="41"/>
      <c r="F84" s="41"/>
      <c r="G84" s="41"/>
      <c r="H84" s="41"/>
      <c r="I84" s="41"/>
      <c r="J84" s="41"/>
      <c r="K84" s="69">
        <f t="shared" si="8"/>
        <v>0</v>
      </c>
    </row>
    <row r="85" spans="1:11" ht="15.6">
      <c r="B85" s="7"/>
      <c r="C85" s="7"/>
    </row>
    <row r="86" spans="1:11" ht="16.2" thickBot="1">
      <c r="B86" s="3" t="s">
        <v>9</v>
      </c>
      <c r="C86" s="3"/>
    </row>
    <row r="87" spans="1:11" ht="31.8" thickBot="1">
      <c r="B87" s="8" t="s">
        <v>2</v>
      </c>
      <c r="C87" s="29" t="s">
        <v>21</v>
      </c>
      <c r="D87" s="17" t="s">
        <v>12</v>
      </c>
      <c r="E87" s="59" t="s">
        <v>54</v>
      </c>
      <c r="F87" s="59" t="s">
        <v>55</v>
      </c>
      <c r="G87" s="59" t="s">
        <v>74</v>
      </c>
      <c r="H87" s="59" t="s">
        <v>75</v>
      </c>
      <c r="I87" s="59" t="s">
        <v>76</v>
      </c>
      <c r="J87" s="59" t="s">
        <v>92</v>
      </c>
      <c r="K87" s="68" t="s">
        <v>4</v>
      </c>
    </row>
    <row r="88" spans="1:11" ht="16.2" thickBot="1">
      <c r="A88">
        <v>1</v>
      </c>
      <c r="B88" s="37" t="s">
        <v>35</v>
      </c>
      <c r="C88" s="38">
        <v>6</v>
      </c>
      <c r="D88" s="39">
        <v>16.018000000000001</v>
      </c>
      <c r="E88" s="41">
        <v>6</v>
      </c>
      <c r="F88" s="41">
        <v>5</v>
      </c>
      <c r="G88" s="41">
        <v>5</v>
      </c>
      <c r="H88" s="41">
        <v>5</v>
      </c>
      <c r="I88" s="41">
        <v>5</v>
      </c>
      <c r="J88" s="41">
        <v>4</v>
      </c>
      <c r="K88" s="69">
        <f t="shared" ref="K88:K100" si="9">SUM(E88:J88)</f>
        <v>30</v>
      </c>
    </row>
    <row r="89" spans="1:11" ht="16.2" thickBot="1">
      <c r="A89">
        <v>2</v>
      </c>
      <c r="B89" s="37" t="s">
        <v>45</v>
      </c>
      <c r="C89" s="38">
        <v>4</v>
      </c>
      <c r="D89" s="39">
        <v>15.522</v>
      </c>
      <c r="E89" s="41">
        <v>2</v>
      </c>
      <c r="F89" s="41" t="s">
        <v>77</v>
      </c>
      <c r="G89" s="41">
        <v>3</v>
      </c>
      <c r="H89" s="41" t="s">
        <v>77</v>
      </c>
      <c r="I89" s="41">
        <v>6</v>
      </c>
      <c r="J89" s="41">
        <v>6</v>
      </c>
      <c r="K89" s="69">
        <f t="shared" si="9"/>
        <v>17</v>
      </c>
    </row>
    <row r="90" spans="1:11" ht="16.2" thickBot="1">
      <c r="A90">
        <v>3</v>
      </c>
      <c r="B90" s="37" t="s">
        <v>80</v>
      </c>
      <c r="C90" s="38">
        <v>5</v>
      </c>
      <c r="D90" s="39">
        <v>15.425000000000001</v>
      </c>
      <c r="E90" s="41" t="s">
        <v>77</v>
      </c>
      <c r="F90" s="41">
        <v>6</v>
      </c>
      <c r="G90" s="41">
        <v>6</v>
      </c>
      <c r="H90" s="41">
        <v>4</v>
      </c>
      <c r="I90" s="41">
        <v>0</v>
      </c>
      <c r="J90" s="41">
        <v>0</v>
      </c>
      <c r="K90" s="69">
        <f t="shared" si="9"/>
        <v>16</v>
      </c>
    </row>
    <row r="91" spans="1:11" ht="16.2" thickBot="1">
      <c r="A91">
        <v>4</v>
      </c>
      <c r="B91" s="37" t="s">
        <v>59</v>
      </c>
      <c r="C91" s="38">
        <v>6</v>
      </c>
      <c r="D91" s="39">
        <v>16.376999999999999</v>
      </c>
      <c r="E91" s="41">
        <v>1</v>
      </c>
      <c r="F91" s="41">
        <v>4</v>
      </c>
      <c r="G91" s="41">
        <v>0</v>
      </c>
      <c r="H91" s="41">
        <v>2</v>
      </c>
      <c r="I91" s="41">
        <v>4</v>
      </c>
      <c r="J91" s="41">
        <v>5</v>
      </c>
      <c r="K91" s="69">
        <f t="shared" si="9"/>
        <v>16</v>
      </c>
    </row>
    <row r="92" spans="1:11" ht="16.2" thickBot="1">
      <c r="A92">
        <v>5</v>
      </c>
      <c r="B92" s="37" t="s">
        <v>58</v>
      </c>
      <c r="C92" s="38">
        <v>5</v>
      </c>
      <c r="D92" s="39">
        <v>16.018000000000001</v>
      </c>
      <c r="E92" s="41" t="s">
        <v>77</v>
      </c>
      <c r="F92" s="41">
        <v>3</v>
      </c>
      <c r="G92" s="41">
        <v>2</v>
      </c>
      <c r="H92" s="41">
        <v>3</v>
      </c>
      <c r="I92" s="41">
        <v>3</v>
      </c>
      <c r="J92" s="41">
        <v>3</v>
      </c>
      <c r="K92" s="69">
        <f t="shared" si="9"/>
        <v>14</v>
      </c>
    </row>
    <row r="93" spans="1:11" ht="16.2" thickBot="1">
      <c r="A93">
        <v>6</v>
      </c>
      <c r="B93" s="37" t="s">
        <v>72</v>
      </c>
      <c r="C93" s="38">
        <v>5</v>
      </c>
      <c r="D93" s="39">
        <v>16.111000000000001</v>
      </c>
      <c r="E93" s="41">
        <v>5</v>
      </c>
      <c r="F93" s="41">
        <v>2</v>
      </c>
      <c r="G93" s="41">
        <v>0</v>
      </c>
      <c r="H93" s="41">
        <v>6</v>
      </c>
      <c r="I93" s="41" t="s">
        <v>77</v>
      </c>
      <c r="J93" s="41">
        <v>0</v>
      </c>
      <c r="K93" s="69">
        <f t="shared" si="9"/>
        <v>13</v>
      </c>
    </row>
    <row r="94" spans="1:11" ht="16.2" thickBot="1">
      <c r="A94" t="s">
        <v>22</v>
      </c>
      <c r="B94" s="37" t="s">
        <v>100</v>
      </c>
      <c r="C94" s="38">
        <v>3</v>
      </c>
      <c r="D94" s="39">
        <v>16.629000000000001</v>
      </c>
      <c r="E94" s="41" t="s">
        <v>102</v>
      </c>
      <c r="F94" s="41" t="s">
        <v>77</v>
      </c>
      <c r="G94" s="41">
        <v>4</v>
      </c>
      <c r="H94" s="41">
        <v>0</v>
      </c>
      <c r="I94" s="41" t="s">
        <v>77</v>
      </c>
      <c r="J94" s="41">
        <v>2</v>
      </c>
      <c r="K94" s="69">
        <f t="shared" si="9"/>
        <v>6</v>
      </c>
    </row>
    <row r="95" spans="1:11" ht="16.2" thickBot="1">
      <c r="A95" t="s">
        <v>22</v>
      </c>
      <c r="B95" s="37" t="s">
        <v>42</v>
      </c>
      <c r="C95" s="38">
        <v>6</v>
      </c>
      <c r="D95" s="39">
        <v>17.163</v>
      </c>
      <c r="E95" s="41">
        <v>4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69">
        <f t="shared" si="9"/>
        <v>5</v>
      </c>
    </row>
    <row r="96" spans="1:11" ht="16.2" thickBot="1">
      <c r="A96" t="s">
        <v>22</v>
      </c>
      <c r="B96" s="37" t="s">
        <v>99</v>
      </c>
      <c r="C96" s="38">
        <v>3</v>
      </c>
      <c r="D96" s="39">
        <v>16.927</v>
      </c>
      <c r="E96" s="41" t="s">
        <v>77</v>
      </c>
      <c r="F96" s="41" t="s">
        <v>77</v>
      </c>
      <c r="G96" s="41">
        <v>1</v>
      </c>
      <c r="H96" s="41" t="s">
        <v>77</v>
      </c>
      <c r="I96" s="41">
        <v>2</v>
      </c>
      <c r="J96" s="41">
        <v>1</v>
      </c>
      <c r="K96" s="69">
        <f t="shared" si="9"/>
        <v>4</v>
      </c>
    </row>
    <row r="97" spans="1:11" ht="16.2" thickBot="1">
      <c r="A97" t="s">
        <v>22</v>
      </c>
      <c r="B97" s="37" t="s">
        <v>60</v>
      </c>
      <c r="C97" s="38">
        <v>3</v>
      </c>
      <c r="D97" s="39">
        <v>17.390999999999998</v>
      </c>
      <c r="E97" s="41">
        <v>3</v>
      </c>
      <c r="F97" s="41">
        <v>1</v>
      </c>
      <c r="G97" s="41">
        <v>0</v>
      </c>
      <c r="H97" s="41" t="s">
        <v>77</v>
      </c>
      <c r="I97" s="41" t="s">
        <v>77</v>
      </c>
      <c r="J97" s="41" t="s">
        <v>77</v>
      </c>
      <c r="K97" s="69">
        <f t="shared" si="9"/>
        <v>4</v>
      </c>
    </row>
    <row r="98" spans="1:11" ht="16.2" thickBot="1">
      <c r="B98" s="37" t="s">
        <v>101</v>
      </c>
      <c r="C98" s="38">
        <v>3</v>
      </c>
      <c r="D98" s="39">
        <v>17.957999999999998</v>
      </c>
      <c r="E98" s="41" t="s">
        <v>77</v>
      </c>
      <c r="F98" s="41">
        <v>0</v>
      </c>
      <c r="G98" s="41">
        <v>0</v>
      </c>
      <c r="H98" s="41" t="s">
        <v>77</v>
      </c>
      <c r="I98" s="41" t="s">
        <v>77</v>
      </c>
      <c r="J98" s="41">
        <v>0</v>
      </c>
      <c r="K98" s="69">
        <f t="shared" si="9"/>
        <v>0</v>
      </c>
    </row>
    <row r="99" spans="1:11" ht="16.2" thickBot="1">
      <c r="B99" s="37" t="s">
        <v>71</v>
      </c>
      <c r="C99" s="38">
        <v>4</v>
      </c>
      <c r="D99" s="39">
        <v>20.605</v>
      </c>
      <c r="E99" s="41" t="s">
        <v>77</v>
      </c>
      <c r="F99" s="41" t="s">
        <v>77</v>
      </c>
      <c r="G99" s="41">
        <v>0</v>
      </c>
      <c r="H99" s="41">
        <v>0</v>
      </c>
      <c r="I99" s="41">
        <v>0</v>
      </c>
      <c r="J99" s="41">
        <v>0</v>
      </c>
      <c r="K99" s="69">
        <f t="shared" si="9"/>
        <v>0</v>
      </c>
    </row>
    <row r="100" spans="1:11" ht="16.2" thickBot="1">
      <c r="B100" s="37"/>
      <c r="C100" s="38"/>
      <c r="D100" s="39"/>
      <c r="E100" s="41"/>
      <c r="F100" s="41"/>
      <c r="G100" s="41"/>
      <c r="H100" s="41"/>
      <c r="I100" s="41"/>
      <c r="J100" s="41"/>
      <c r="K100" s="69">
        <f t="shared" si="9"/>
        <v>0</v>
      </c>
    </row>
    <row r="101" spans="1:11" ht="16.2" thickBot="1">
      <c r="B101" s="37"/>
      <c r="C101" s="38"/>
      <c r="D101" s="39"/>
      <c r="E101" s="41"/>
      <c r="F101" s="41"/>
      <c r="G101" s="41"/>
      <c r="H101" s="41"/>
      <c r="I101" s="41"/>
      <c r="J101" s="41"/>
      <c r="K101" s="69">
        <f t="shared" ref="K101" si="10">SUM(E101:J101)</f>
        <v>0</v>
      </c>
    </row>
    <row r="102" spans="1:11" ht="16.2" thickBot="1">
      <c r="B102" s="37"/>
      <c r="C102" s="38"/>
      <c r="D102" s="39"/>
      <c r="E102" s="41"/>
      <c r="F102" s="41"/>
      <c r="G102" s="41"/>
      <c r="H102" s="41"/>
      <c r="I102" s="41"/>
      <c r="J102" s="41"/>
      <c r="K102" s="69">
        <f t="shared" ref="K102" si="11">SUM(E102:J102)</f>
        <v>0</v>
      </c>
    </row>
    <row r="103" spans="1:11" ht="16.2" thickBot="1">
      <c r="B103" s="37"/>
      <c r="C103" s="38"/>
      <c r="D103" s="39"/>
      <c r="E103" s="41"/>
      <c r="F103" s="41"/>
      <c r="G103" s="41"/>
      <c r="H103" s="41"/>
      <c r="I103" s="41"/>
      <c r="J103" s="41"/>
      <c r="K103" s="69">
        <f t="shared" ref="K103:K104" si="12">SUM(E103:J103)</f>
        <v>0</v>
      </c>
    </row>
    <row r="104" spans="1:11" ht="16.2" thickBot="1">
      <c r="B104" s="37"/>
      <c r="C104" s="38"/>
      <c r="D104" s="39"/>
      <c r="E104" s="40"/>
      <c r="F104" s="41"/>
      <c r="G104" s="41"/>
      <c r="H104" s="41"/>
      <c r="I104" s="41"/>
      <c r="J104" s="41"/>
      <c r="K104" s="69">
        <f t="shared" si="12"/>
        <v>0</v>
      </c>
    </row>
    <row r="105" spans="1:11" ht="16.2" thickBot="1">
      <c r="B105" s="37"/>
      <c r="C105" s="38"/>
      <c r="D105" s="39"/>
      <c r="E105" s="41"/>
      <c r="F105" s="41"/>
      <c r="G105" s="41"/>
      <c r="H105" s="41"/>
      <c r="I105" s="41"/>
      <c r="J105" s="41"/>
      <c r="K105" s="69">
        <f t="shared" ref="K105:K106" si="13">SUM(E105:J105)</f>
        <v>0</v>
      </c>
    </row>
    <row r="106" spans="1:11" ht="16.2" thickBot="1">
      <c r="B106" s="37"/>
      <c r="C106" s="38"/>
      <c r="D106" s="39"/>
      <c r="E106" s="41"/>
      <c r="F106" s="41"/>
      <c r="G106" s="41"/>
      <c r="H106" s="41"/>
      <c r="I106" s="41"/>
      <c r="J106" s="41"/>
      <c r="K106" s="69">
        <f t="shared" si="13"/>
        <v>0</v>
      </c>
    </row>
    <row r="107" spans="1:11" ht="15.6">
      <c r="B107" s="23"/>
      <c r="C107" s="23"/>
      <c r="D107" s="24"/>
      <c r="E107" s="25"/>
      <c r="F107" s="25"/>
      <c r="G107" s="25"/>
      <c r="H107" s="25"/>
      <c r="I107" s="25"/>
      <c r="J107" s="25"/>
      <c r="K107" s="70"/>
    </row>
    <row r="108" spans="1:11" ht="15.6">
      <c r="B108" s="2"/>
      <c r="C108" s="2"/>
    </row>
    <row r="109" spans="1:11" ht="16.2" thickBot="1">
      <c r="B109" s="3" t="s">
        <v>16</v>
      </c>
      <c r="C109" s="3"/>
    </row>
    <row r="110" spans="1:11" ht="31.8" thickBot="1">
      <c r="B110" s="8" t="s">
        <v>2</v>
      </c>
      <c r="C110" s="29" t="s">
        <v>21</v>
      </c>
      <c r="D110" s="17" t="s">
        <v>12</v>
      </c>
      <c r="E110" s="59" t="s">
        <v>54</v>
      </c>
      <c r="F110" s="59" t="s">
        <v>55</v>
      </c>
      <c r="G110" s="59" t="s">
        <v>74</v>
      </c>
      <c r="H110" s="59" t="s">
        <v>75</v>
      </c>
      <c r="I110" s="59" t="s">
        <v>76</v>
      </c>
      <c r="J110" s="59" t="s">
        <v>92</v>
      </c>
      <c r="K110" s="68" t="s">
        <v>4</v>
      </c>
    </row>
    <row r="111" spans="1:11" ht="16.2" thickBot="1">
      <c r="B111" s="37" t="s">
        <v>58</v>
      </c>
      <c r="C111" s="5">
        <v>6</v>
      </c>
      <c r="D111" s="18"/>
      <c r="E111" s="15">
        <f t="shared" ref="E111:E124" si="14">SUMIF($B$6:$B$108,B111,$E$6:$E$108)</f>
        <v>18</v>
      </c>
      <c r="F111" s="15">
        <f t="shared" ref="F111:F120" si="15">SUMIF($B$6:$B$108,B111,$F$6:$F$108)</f>
        <v>24</v>
      </c>
      <c r="G111" s="15">
        <f t="shared" ref="G111:G124" si="16">SUMIF($B$6:$B$108,B111,$G$6:$G$108)</f>
        <v>23</v>
      </c>
      <c r="H111" s="15">
        <f>SUMIF($B$6:$B$108,B111,$H$6:$H$108)</f>
        <v>23</v>
      </c>
      <c r="I111" s="15">
        <f t="shared" ref="I111:I120" si="17">SUMIF($B$6:$B$108,B111,$I$6:$I$108)</f>
        <v>20</v>
      </c>
      <c r="J111" s="15">
        <f t="shared" ref="J111:J124" si="18">SUMIF($B$6:$B$108,B111,$J$6:$J$108)</f>
        <v>18</v>
      </c>
      <c r="K111" s="69">
        <f t="shared" ref="K111:K124" si="19">SUM(E111:J111)</f>
        <v>126</v>
      </c>
    </row>
    <row r="112" spans="1:11" ht="16.2" thickBot="1">
      <c r="B112" s="37" t="s">
        <v>35</v>
      </c>
      <c r="C112" s="5">
        <v>6</v>
      </c>
      <c r="D112" s="18"/>
      <c r="E112" s="15">
        <f t="shared" si="14"/>
        <v>15</v>
      </c>
      <c r="F112" s="15">
        <f t="shared" si="15"/>
        <v>26</v>
      </c>
      <c r="G112" s="15">
        <f t="shared" si="16"/>
        <v>17</v>
      </c>
      <c r="H112" s="15">
        <f>SUMIF($B$6:$B$108,B112,$H$6:$H$108)</f>
        <v>23</v>
      </c>
      <c r="I112" s="15">
        <f t="shared" si="17"/>
        <v>5</v>
      </c>
      <c r="J112" s="15">
        <f t="shared" si="18"/>
        <v>16</v>
      </c>
      <c r="K112" s="69">
        <f t="shared" si="19"/>
        <v>102</v>
      </c>
    </row>
    <row r="113" spans="2:11" ht="16.2" thickBot="1">
      <c r="B113" s="37" t="s">
        <v>45</v>
      </c>
      <c r="C113" s="5">
        <v>4</v>
      </c>
      <c r="D113" s="18"/>
      <c r="E113" s="15">
        <f t="shared" si="14"/>
        <v>18</v>
      </c>
      <c r="F113" s="15">
        <f t="shared" si="15"/>
        <v>0</v>
      </c>
      <c r="G113" s="15">
        <f t="shared" si="16"/>
        <v>10</v>
      </c>
      <c r="H113" s="15">
        <f>SUMIF($B$6:$B$108,B113,$H$6:$H$108)</f>
        <v>0</v>
      </c>
      <c r="I113" s="15">
        <f t="shared" si="17"/>
        <v>27</v>
      </c>
      <c r="J113" s="15">
        <f t="shared" si="18"/>
        <v>21</v>
      </c>
      <c r="K113" s="69">
        <f t="shared" si="19"/>
        <v>76</v>
      </c>
    </row>
    <row r="114" spans="2:11" ht="16.2" thickBot="1">
      <c r="B114" s="37" t="s">
        <v>59</v>
      </c>
      <c r="C114" s="5">
        <v>6</v>
      </c>
      <c r="D114" s="18"/>
      <c r="E114" s="15">
        <f t="shared" si="14"/>
        <v>9</v>
      </c>
      <c r="F114" s="15">
        <f t="shared" si="15"/>
        <v>12</v>
      </c>
      <c r="G114" s="15">
        <f t="shared" si="16"/>
        <v>3</v>
      </c>
      <c r="H114" s="15">
        <f>SUMIF($B$6:$B$108,B114,$H$6:$H$108)</f>
        <v>11</v>
      </c>
      <c r="I114" s="15">
        <f t="shared" si="17"/>
        <v>14</v>
      </c>
      <c r="J114" s="15">
        <f t="shared" si="18"/>
        <v>15</v>
      </c>
      <c r="K114" s="69">
        <f t="shared" si="19"/>
        <v>64</v>
      </c>
    </row>
    <row r="115" spans="2:11" ht="16.2" thickBot="1">
      <c r="B115" s="37" t="s">
        <v>72</v>
      </c>
      <c r="C115" s="5">
        <v>5</v>
      </c>
      <c r="D115" s="18"/>
      <c r="E115" s="15">
        <f t="shared" si="14"/>
        <v>11</v>
      </c>
      <c r="F115" s="15">
        <f t="shared" si="15"/>
        <v>10</v>
      </c>
      <c r="G115" s="15">
        <f t="shared" si="16"/>
        <v>2</v>
      </c>
      <c r="H115" s="15">
        <v>16</v>
      </c>
      <c r="I115" s="15">
        <f t="shared" si="17"/>
        <v>0</v>
      </c>
      <c r="J115" s="15">
        <f t="shared" si="18"/>
        <v>5</v>
      </c>
      <c r="K115" s="69">
        <f t="shared" si="19"/>
        <v>44</v>
      </c>
    </row>
    <row r="116" spans="2:11" ht="16.2" thickBot="1">
      <c r="B116" s="37" t="s">
        <v>80</v>
      </c>
      <c r="C116" s="5">
        <v>5</v>
      </c>
      <c r="D116" s="18"/>
      <c r="E116" s="15">
        <f t="shared" si="14"/>
        <v>0</v>
      </c>
      <c r="F116" s="15">
        <f t="shared" si="15"/>
        <v>8</v>
      </c>
      <c r="G116" s="15">
        <f t="shared" si="16"/>
        <v>12</v>
      </c>
      <c r="H116" s="15">
        <f>SUMIF($B$6:$B$108,B116,$H$6:$H$108)</f>
        <v>10</v>
      </c>
      <c r="I116" s="15">
        <f t="shared" si="17"/>
        <v>6</v>
      </c>
      <c r="J116" s="15">
        <f t="shared" si="18"/>
        <v>5</v>
      </c>
      <c r="K116" s="69">
        <f t="shared" si="19"/>
        <v>41</v>
      </c>
    </row>
    <row r="117" spans="2:11" ht="16.2" thickBot="1">
      <c r="B117" s="37" t="s">
        <v>42</v>
      </c>
      <c r="C117" s="5">
        <v>6</v>
      </c>
      <c r="D117" s="18"/>
      <c r="E117" s="15">
        <f t="shared" si="14"/>
        <v>11</v>
      </c>
      <c r="F117" s="15">
        <f t="shared" si="15"/>
        <v>4</v>
      </c>
      <c r="G117" s="15">
        <f t="shared" si="16"/>
        <v>3</v>
      </c>
      <c r="H117" s="15">
        <f>SUMIF($B$6:$B$108,B117,$H$6:$H$108)</f>
        <v>3</v>
      </c>
      <c r="I117" s="15">
        <f t="shared" si="17"/>
        <v>11</v>
      </c>
      <c r="J117" s="15">
        <f t="shared" si="18"/>
        <v>0</v>
      </c>
      <c r="K117" s="69">
        <f t="shared" si="19"/>
        <v>32</v>
      </c>
    </row>
    <row r="118" spans="2:11" ht="16.2" thickBot="1">
      <c r="B118" s="37" t="s">
        <v>60</v>
      </c>
      <c r="C118" s="5">
        <v>4</v>
      </c>
      <c r="D118" s="18"/>
      <c r="E118" s="15">
        <f t="shared" si="14"/>
        <v>11</v>
      </c>
      <c r="F118" s="15">
        <f t="shared" si="15"/>
        <v>12</v>
      </c>
      <c r="G118" s="15">
        <f t="shared" si="16"/>
        <v>6</v>
      </c>
      <c r="H118" s="15">
        <f>SUMIF($B$6:$B$108,B118,$H$6:$H$108)</f>
        <v>0</v>
      </c>
      <c r="I118" s="15">
        <f t="shared" si="17"/>
        <v>0</v>
      </c>
      <c r="J118" s="15">
        <f t="shared" si="18"/>
        <v>3</v>
      </c>
      <c r="K118" s="69">
        <f t="shared" si="19"/>
        <v>32</v>
      </c>
    </row>
    <row r="119" spans="2:11" ht="16.2" thickBot="1">
      <c r="B119" s="37" t="s">
        <v>100</v>
      </c>
      <c r="C119" s="5">
        <v>3</v>
      </c>
      <c r="D119" s="18"/>
      <c r="E119" s="15">
        <f t="shared" si="14"/>
        <v>0</v>
      </c>
      <c r="F119" s="15">
        <f t="shared" si="15"/>
        <v>0</v>
      </c>
      <c r="G119" s="15">
        <f t="shared" si="16"/>
        <v>15</v>
      </c>
      <c r="H119" s="15">
        <f>SUMIF($B$6:$B$108,B119,$H$6:$H$108)</f>
        <v>12</v>
      </c>
      <c r="I119" s="15">
        <f t="shared" si="17"/>
        <v>0</v>
      </c>
      <c r="J119" s="15">
        <f t="shared" si="18"/>
        <v>5</v>
      </c>
      <c r="K119" s="69">
        <f t="shared" si="19"/>
        <v>32</v>
      </c>
    </row>
    <row r="120" spans="2:11" ht="16.2" thickBot="1">
      <c r="B120" s="37" t="s">
        <v>99</v>
      </c>
      <c r="C120" s="5">
        <v>3</v>
      </c>
      <c r="D120" s="18"/>
      <c r="E120" s="15">
        <f t="shared" si="14"/>
        <v>0</v>
      </c>
      <c r="F120" s="15">
        <f t="shared" si="15"/>
        <v>0</v>
      </c>
      <c r="G120" s="15">
        <f t="shared" si="16"/>
        <v>6</v>
      </c>
      <c r="H120" s="15">
        <f>SUMIF($B$6:$B$108,B120,$H$6:$H$108)</f>
        <v>0</v>
      </c>
      <c r="I120" s="15">
        <f t="shared" si="17"/>
        <v>12</v>
      </c>
      <c r="J120" s="15">
        <f t="shared" si="18"/>
        <v>8</v>
      </c>
      <c r="K120" s="69">
        <f t="shared" si="19"/>
        <v>26</v>
      </c>
    </row>
    <row r="121" spans="2:11" ht="16.2" thickBot="1">
      <c r="B121" s="37" t="s">
        <v>71</v>
      </c>
      <c r="C121" s="5">
        <v>4</v>
      </c>
      <c r="D121" s="18"/>
      <c r="E121" s="15">
        <f t="shared" si="14"/>
        <v>0</v>
      </c>
      <c r="F121" s="15">
        <v>3</v>
      </c>
      <c r="G121" s="15">
        <f t="shared" si="16"/>
        <v>0</v>
      </c>
      <c r="H121" s="15">
        <v>5</v>
      </c>
      <c r="I121" s="15">
        <v>4</v>
      </c>
      <c r="J121" s="15">
        <v>5</v>
      </c>
      <c r="K121" s="69">
        <f t="shared" si="19"/>
        <v>17</v>
      </c>
    </row>
    <row r="122" spans="2:11" ht="16.2" thickBot="1">
      <c r="B122" s="37" t="s">
        <v>101</v>
      </c>
      <c r="C122" s="5">
        <v>4</v>
      </c>
      <c r="D122" s="18"/>
      <c r="E122" s="15">
        <f t="shared" si="14"/>
        <v>0</v>
      </c>
      <c r="F122" s="15">
        <f>SUMIF($B$6:$B$108,B122,$F$6:$F$108)</f>
        <v>3</v>
      </c>
      <c r="G122" s="15">
        <f t="shared" si="16"/>
        <v>2</v>
      </c>
      <c r="H122" s="15">
        <f>SUMIF($B$6:$B$108,B122,$H$6:$H$108)</f>
        <v>1</v>
      </c>
      <c r="I122" s="15">
        <f>SUMIF($B$6:$B$108,B122,$I$6:$I$108)</f>
        <v>0</v>
      </c>
      <c r="J122" s="15">
        <f t="shared" si="18"/>
        <v>0</v>
      </c>
      <c r="K122" s="69">
        <f t="shared" si="19"/>
        <v>6</v>
      </c>
    </row>
    <row r="123" spans="2:11" ht="16.2" thickBot="1">
      <c r="B123" s="4" t="s">
        <v>81</v>
      </c>
      <c r="C123" s="5">
        <v>1</v>
      </c>
      <c r="D123" s="18"/>
      <c r="E123" s="15">
        <f t="shared" si="14"/>
        <v>0</v>
      </c>
      <c r="F123" s="15">
        <f>SUMIF($B$6:$B$108,B123,$F$6:$F$108)</f>
        <v>4</v>
      </c>
      <c r="G123" s="15">
        <f t="shared" si="16"/>
        <v>0</v>
      </c>
      <c r="H123" s="15">
        <f>SUMIF($B$6:$B$108,B123,$H$6:$H$108)</f>
        <v>0</v>
      </c>
      <c r="I123" s="15">
        <f>SUMIF($B$6:$B$108,B123,$I$6:$I$108)</f>
        <v>0</v>
      </c>
      <c r="J123" s="15">
        <f t="shared" si="18"/>
        <v>0</v>
      </c>
      <c r="K123" s="69">
        <f t="shared" si="19"/>
        <v>4</v>
      </c>
    </row>
    <row r="124" spans="2:11" ht="16.2" thickBot="1">
      <c r="B124" s="37" t="s">
        <v>83</v>
      </c>
      <c r="C124" s="5">
        <v>1</v>
      </c>
      <c r="D124" s="18"/>
      <c r="E124" s="15">
        <f t="shared" si="14"/>
        <v>0</v>
      </c>
      <c r="F124" s="15">
        <f>SUMIF($B$6:$B$108,B124,$F$6:$F$108)</f>
        <v>0</v>
      </c>
      <c r="G124" s="15">
        <f t="shared" si="16"/>
        <v>0</v>
      </c>
      <c r="H124" s="15">
        <f>SUMIF($B$6:$B$108,B124,$H$6:$H$108)</f>
        <v>0</v>
      </c>
      <c r="I124" s="15">
        <f>SUMIF($B$6:$B$108,B124,$I$6:$I$108)</f>
        <v>0</v>
      </c>
      <c r="J124" s="15">
        <f t="shared" si="18"/>
        <v>0</v>
      </c>
      <c r="K124" s="69">
        <f t="shared" si="19"/>
        <v>0</v>
      </c>
    </row>
    <row r="125" spans="2:11" ht="16.2" thickBot="1">
      <c r="B125" s="37"/>
      <c r="C125" s="5"/>
      <c r="D125" s="18"/>
      <c r="E125" s="15">
        <f t="shared" ref="E125" si="20">SUMIF($B$6:$B$108,B125,$E$6:$E$108)</f>
        <v>0</v>
      </c>
      <c r="F125" s="15">
        <f>SUMIF($B$6:$B$108,B125,$F$6:$F$108)</f>
        <v>0</v>
      </c>
      <c r="G125" s="15">
        <f t="shared" ref="G125" si="21">SUMIF($B$6:$B$108,B125,$G$6:$G$108)</f>
        <v>0</v>
      </c>
      <c r="H125" s="15">
        <f>SUMIF($B$6:$B$108,B125,$H$6:$H$108)</f>
        <v>0</v>
      </c>
      <c r="I125" s="15">
        <f t="shared" ref="I125" si="22">SUMIF($B$6:$B$108,B125,$I$6:$I$108)</f>
        <v>0</v>
      </c>
      <c r="J125" s="15">
        <f t="shared" ref="J125" si="23">SUMIF($B$6:$B$108,B125,$J$6:$J$108)</f>
        <v>0</v>
      </c>
      <c r="K125" s="69">
        <f t="shared" ref="K125" si="24">SUM(E125:J125)</f>
        <v>0</v>
      </c>
    </row>
    <row r="126" spans="2:11" ht="16.2" thickBot="1">
      <c r="B126" s="37"/>
      <c r="C126" s="5"/>
      <c r="D126" s="18"/>
      <c r="E126" s="15">
        <f t="shared" ref="E126" si="25">SUMIF($B$6:$B$108,B126,$E$6:$E$108)</f>
        <v>0</v>
      </c>
      <c r="F126" s="15">
        <f>SUMIF($B$6:$B$108,B126,$F$6:$F$108)</f>
        <v>0</v>
      </c>
      <c r="G126" s="15">
        <f t="shared" ref="G126" si="26">SUMIF($B$6:$B$108,B126,$G$6:$G$108)</f>
        <v>0</v>
      </c>
      <c r="H126" s="15">
        <f t="shared" ref="H126" si="27">SUMIF($B$6:$B$108,B126,$H$6:$H$108)</f>
        <v>0</v>
      </c>
      <c r="I126" s="15">
        <f t="shared" ref="I126" si="28">SUMIF($B$6:$B$108,B126,$I$6:$I$108)</f>
        <v>0</v>
      </c>
      <c r="J126" s="15">
        <f t="shared" ref="J126" si="29">SUMIF($B$6:$B$108,B126,$J$6:$J$108)</f>
        <v>0</v>
      </c>
      <c r="K126" s="69">
        <f t="shared" ref="K126" si="30">SUM(E126:J126)</f>
        <v>0</v>
      </c>
    </row>
    <row r="127" spans="2:11" ht="16.2" thickBot="1">
      <c r="B127" s="37"/>
      <c r="C127" s="5"/>
      <c r="D127" s="18"/>
      <c r="E127" s="15">
        <f t="shared" ref="E127:E134" si="31">SUMIF($B$6:$B$108,B127,$E$6:$E$108)</f>
        <v>0</v>
      </c>
      <c r="F127" s="15">
        <f t="shared" ref="F127:F134" si="32">SUMIF($B$6:$B$108,B127,$F$6:$F$108)</f>
        <v>0</v>
      </c>
      <c r="G127" s="15">
        <f t="shared" ref="G127:G134" si="33">SUMIF($B$6:$B$108,B127,$G$6:$G$108)</f>
        <v>0</v>
      </c>
      <c r="H127" s="15">
        <f t="shared" ref="H127:H134" si="34">SUMIF($B$6:$B$108,B127,$H$6:$H$108)</f>
        <v>0</v>
      </c>
      <c r="I127" s="15">
        <f t="shared" ref="I127:I134" si="35">SUMIF($B$6:$B$108,B127,$I$6:$I$108)</f>
        <v>0</v>
      </c>
      <c r="J127" s="15">
        <f t="shared" ref="J127:J134" si="36">SUMIF($B$6:$B$108,B127,$J$6:$J$108)</f>
        <v>0</v>
      </c>
      <c r="K127" s="69">
        <f t="shared" ref="K127:K134" si="37">SUM(E127:J127)</f>
        <v>0</v>
      </c>
    </row>
    <row r="128" spans="2:11" ht="16.2" thickBot="1">
      <c r="B128" s="4" t="s">
        <v>22</v>
      </c>
      <c r="C128" s="5"/>
      <c r="D128" s="18"/>
      <c r="E128" s="15">
        <f t="shared" si="31"/>
        <v>0</v>
      </c>
      <c r="F128" s="15">
        <f t="shared" si="32"/>
        <v>0</v>
      </c>
      <c r="G128" s="15">
        <f t="shared" si="33"/>
        <v>0</v>
      </c>
      <c r="H128" s="15">
        <f t="shared" si="34"/>
        <v>0</v>
      </c>
      <c r="I128" s="15">
        <f t="shared" si="35"/>
        <v>0</v>
      </c>
      <c r="J128" s="15">
        <f t="shared" si="36"/>
        <v>0</v>
      </c>
      <c r="K128" s="69">
        <f t="shared" si="37"/>
        <v>0</v>
      </c>
    </row>
    <row r="129" spans="2:11" ht="16.2" thickBot="1">
      <c r="B129" s="37" t="s">
        <v>22</v>
      </c>
      <c r="C129" s="5"/>
      <c r="D129" s="18"/>
      <c r="E129" s="15">
        <f t="shared" si="31"/>
        <v>0</v>
      </c>
      <c r="F129" s="15">
        <f t="shared" si="32"/>
        <v>0</v>
      </c>
      <c r="G129" s="15">
        <f t="shared" si="33"/>
        <v>0</v>
      </c>
      <c r="H129" s="15">
        <f t="shared" si="34"/>
        <v>0</v>
      </c>
      <c r="I129" s="15">
        <f t="shared" si="35"/>
        <v>0</v>
      </c>
      <c r="J129" s="15">
        <f t="shared" si="36"/>
        <v>0</v>
      </c>
      <c r="K129" s="69">
        <f t="shared" si="37"/>
        <v>0</v>
      </c>
    </row>
    <row r="130" spans="2:11" ht="16.2" thickBot="1">
      <c r="B130" s="4" t="s">
        <v>22</v>
      </c>
      <c r="C130" s="5"/>
      <c r="D130" s="18"/>
      <c r="E130" s="15">
        <f t="shared" si="31"/>
        <v>0</v>
      </c>
      <c r="F130" s="15">
        <f t="shared" si="32"/>
        <v>0</v>
      </c>
      <c r="G130" s="15">
        <f t="shared" si="33"/>
        <v>0</v>
      </c>
      <c r="H130" s="15">
        <f t="shared" si="34"/>
        <v>0</v>
      </c>
      <c r="I130" s="15">
        <f t="shared" si="35"/>
        <v>0</v>
      </c>
      <c r="J130" s="15">
        <f t="shared" si="36"/>
        <v>0</v>
      </c>
      <c r="K130" s="69">
        <f t="shared" si="37"/>
        <v>0</v>
      </c>
    </row>
    <row r="131" spans="2:11" ht="16.2" thickBot="1">
      <c r="B131" s="4" t="s">
        <v>22</v>
      </c>
      <c r="C131" s="5"/>
      <c r="D131" s="18"/>
      <c r="E131" s="15">
        <f t="shared" si="31"/>
        <v>0</v>
      </c>
      <c r="F131" s="15">
        <f t="shared" si="32"/>
        <v>0</v>
      </c>
      <c r="G131" s="15">
        <f t="shared" si="33"/>
        <v>0</v>
      </c>
      <c r="H131" s="15">
        <f t="shared" si="34"/>
        <v>0</v>
      </c>
      <c r="I131" s="15">
        <f t="shared" si="35"/>
        <v>0</v>
      </c>
      <c r="J131" s="15">
        <f t="shared" si="36"/>
        <v>0</v>
      </c>
      <c r="K131" s="69">
        <f t="shared" si="37"/>
        <v>0</v>
      </c>
    </row>
    <row r="132" spans="2:11" ht="16.2" thickBot="1">
      <c r="B132" s="37" t="s">
        <v>22</v>
      </c>
      <c r="C132" s="5"/>
      <c r="D132" s="18"/>
      <c r="E132" s="15">
        <f t="shared" si="31"/>
        <v>0</v>
      </c>
      <c r="F132" s="15">
        <f t="shared" si="32"/>
        <v>0</v>
      </c>
      <c r="G132" s="15">
        <f t="shared" si="33"/>
        <v>0</v>
      </c>
      <c r="H132" s="15">
        <f t="shared" si="34"/>
        <v>0</v>
      </c>
      <c r="I132" s="15">
        <f t="shared" si="35"/>
        <v>0</v>
      </c>
      <c r="J132" s="15">
        <f t="shared" si="36"/>
        <v>0</v>
      </c>
      <c r="K132" s="69">
        <f t="shared" si="37"/>
        <v>0</v>
      </c>
    </row>
    <row r="133" spans="2:11" ht="16.2" thickBot="1">
      <c r="B133" s="4" t="s">
        <v>22</v>
      </c>
      <c r="C133" s="5"/>
      <c r="D133" s="18"/>
      <c r="E133" s="15">
        <f t="shared" si="31"/>
        <v>0</v>
      </c>
      <c r="F133" s="15">
        <f t="shared" si="32"/>
        <v>0</v>
      </c>
      <c r="G133" s="15">
        <f t="shared" si="33"/>
        <v>0</v>
      </c>
      <c r="H133" s="15">
        <f t="shared" si="34"/>
        <v>0</v>
      </c>
      <c r="I133" s="15">
        <f t="shared" si="35"/>
        <v>0</v>
      </c>
      <c r="J133" s="15">
        <f t="shared" si="36"/>
        <v>0</v>
      </c>
      <c r="K133" s="69">
        <f t="shared" si="37"/>
        <v>0</v>
      </c>
    </row>
    <row r="134" spans="2:11" ht="16.2" thickBot="1">
      <c r="B134" s="4" t="s">
        <v>22</v>
      </c>
      <c r="C134" s="5"/>
      <c r="D134" s="18"/>
      <c r="E134" s="15">
        <f t="shared" si="31"/>
        <v>0</v>
      </c>
      <c r="F134" s="15">
        <f t="shared" si="32"/>
        <v>0</v>
      </c>
      <c r="G134" s="15">
        <f t="shared" si="33"/>
        <v>0</v>
      </c>
      <c r="H134" s="15">
        <f t="shared" si="34"/>
        <v>0</v>
      </c>
      <c r="I134" s="15">
        <f t="shared" si="35"/>
        <v>0</v>
      </c>
      <c r="J134" s="15">
        <f t="shared" si="36"/>
        <v>0</v>
      </c>
      <c r="K134" s="69">
        <f t="shared" si="37"/>
        <v>0</v>
      </c>
    </row>
    <row r="135" spans="2:11" ht="15.6">
      <c r="E135" s="32">
        <f t="shared" ref="E135:K135" si="38">SUM(E111:E133)</f>
        <v>93</v>
      </c>
      <c r="F135" s="32">
        <f t="shared" si="38"/>
        <v>106</v>
      </c>
      <c r="G135" s="32">
        <f t="shared" si="38"/>
        <v>99</v>
      </c>
      <c r="H135" s="32">
        <f t="shared" si="38"/>
        <v>104</v>
      </c>
      <c r="I135" s="32">
        <f t="shared" si="38"/>
        <v>99</v>
      </c>
      <c r="J135" s="32">
        <f t="shared" si="38"/>
        <v>101</v>
      </c>
      <c r="K135" s="71">
        <f t="shared" si="38"/>
        <v>602</v>
      </c>
    </row>
    <row r="136" spans="2:11" ht="15.6">
      <c r="E136" s="32" t="s">
        <v>22</v>
      </c>
      <c r="F136" s="32" t="s">
        <v>22</v>
      </c>
      <c r="G136" s="32" t="s">
        <v>22</v>
      </c>
      <c r="H136" s="32" t="s">
        <v>22</v>
      </c>
      <c r="I136" s="32" t="s">
        <v>22</v>
      </c>
      <c r="J136" s="32" t="s">
        <v>22</v>
      </c>
      <c r="K136" s="71">
        <f t="shared" ref="K136" si="39">SUM(K2:K109)</f>
        <v>602</v>
      </c>
    </row>
    <row r="137" spans="2:11">
      <c r="E137" s="13" t="s">
        <v>22</v>
      </c>
      <c r="F137" s="13" t="s">
        <v>22</v>
      </c>
      <c r="G137" s="13" t="s">
        <v>22</v>
      </c>
      <c r="H137" s="13" t="s">
        <v>22</v>
      </c>
      <c r="I137" s="13" t="s">
        <v>22</v>
      </c>
      <c r="J137" s="13" t="s">
        <v>43</v>
      </c>
      <c r="K137" s="72">
        <f t="shared" ref="K137" si="40">+K136-K135</f>
        <v>0</v>
      </c>
    </row>
    <row r="138" spans="2:11">
      <c r="E138" s="13" t="s">
        <v>22</v>
      </c>
      <c r="F138" s="13" t="s">
        <v>22</v>
      </c>
      <c r="G138" s="13" t="s">
        <v>22</v>
      </c>
      <c r="H138" s="13" t="s">
        <v>22</v>
      </c>
      <c r="I138" s="13" t="s">
        <v>22</v>
      </c>
      <c r="J138" s="13" t="s">
        <v>22</v>
      </c>
      <c r="K138" s="72" t="str">
        <f t="shared" ref="K138" si="41">IF(K137=0,"","WRONG")</f>
        <v/>
      </c>
    </row>
  </sheetData>
  <sortState ref="B88:K100">
    <sortCondition descending="1" ref="K88:K100"/>
    <sortCondition ref="D88:D100"/>
  </sortState>
  <mergeCells count="1">
    <mergeCell ref="B1:K1"/>
  </mergeCells>
  <pageMargins left="0.33" right="0.19" top="0.38" bottom="0.27" header="0.3" footer="0.3"/>
  <pageSetup orientation="landscape" r:id="rId1"/>
  <rowBreaks count="1" manualBreakCount="1">
    <brk id="80" max="16383" man="1"/>
  </rowBreaks>
  <ignoredErrors>
    <ignoredError sqref="K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zoomScaleNormal="100" workbookViewId="0">
      <selection activeCell="C91" sqref="C91"/>
    </sheetView>
  </sheetViews>
  <sheetFormatPr defaultColWidth="8.6640625" defaultRowHeight="14.4"/>
  <cols>
    <col min="1" max="1" width="2.6640625" customWidth="1"/>
    <col min="2" max="2" width="20.33203125" customWidth="1"/>
    <col min="3" max="3" width="7.5546875" customWidth="1"/>
    <col min="4" max="4" width="9" style="16" customWidth="1"/>
    <col min="5" max="5" width="10" style="13" customWidth="1"/>
    <col min="6" max="7" width="11.33203125" style="13" customWidth="1"/>
    <col min="8" max="8" width="9" style="13" customWidth="1"/>
    <col min="9" max="9" width="10.33203125" style="13" customWidth="1"/>
    <col min="10" max="10" width="9" style="13" customWidth="1"/>
    <col min="11" max="11" width="6" style="13" customWidth="1"/>
  </cols>
  <sheetData>
    <row r="1" spans="1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5.6">
      <c r="B2" s="2"/>
      <c r="C2" s="2"/>
    </row>
    <row r="3" spans="1:11" ht="15.6">
      <c r="B3" s="2" t="s">
        <v>23</v>
      </c>
      <c r="C3" s="2"/>
      <c r="K3"/>
    </row>
    <row r="4" spans="1:11" ht="16.2" thickBot="1">
      <c r="B4" s="3" t="s">
        <v>10</v>
      </c>
      <c r="C4" s="3"/>
      <c r="K4"/>
    </row>
    <row r="5" spans="1:11" ht="31.8" thickBot="1">
      <c r="B5" s="45" t="s">
        <v>2</v>
      </c>
      <c r="C5" s="46" t="s">
        <v>21</v>
      </c>
      <c r="D5" s="47" t="s">
        <v>12</v>
      </c>
      <c r="E5" s="60" t="s">
        <v>54</v>
      </c>
      <c r="F5" s="60" t="s">
        <v>55</v>
      </c>
      <c r="G5" s="60" t="s">
        <v>74</v>
      </c>
      <c r="H5" s="60" t="s">
        <v>75</v>
      </c>
      <c r="I5" s="60" t="s">
        <v>76</v>
      </c>
      <c r="J5" s="60" t="s">
        <v>92</v>
      </c>
      <c r="K5" s="48" t="s">
        <v>4</v>
      </c>
    </row>
    <row r="6" spans="1:11" ht="16.2" thickBot="1">
      <c r="A6">
        <v>1</v>
      </c>
      <c r="B6" s="37" t="s">
        <v>84</v>
      </c>
      <c r="C6" s="38">
        <v>4</v>
      </c>
      <c r="D6" s="39">
        <v>22.71</v>
      </c>
      <c r="E6" s="41" t="s">
        <v>77</v>
      </c>
      <c r="F6" s="41">
        <v>6</v>
      </c>
      <c r="G6" s="41">
        <v>6</v>
      </c>
      <c r="H6" s="41">
        <v>0</v>
      </c>
      <c r="I6" s="41" t="s">
        <v>77</v>
      </c>
      <c r="J6" s="41">
        <v>5</v>
      </c>
      <c r="K6" s="67">
        <f t="shared" ref="K6:K17" si="0">SUM(E6:J6)</f>
        <v>17</v>
      </c>
    </row>
    <row r="7" spans="1:11" ht="16.2" thickBot="1">
      <c r="A7">
        <v>2</v>
      </c>
      <c r="B7" s="37" t="s">
        <v>30</v>
      </c>
      <c r="C7" s="38">
        <v>4</v>
      </c>
      <c r="D7" s="39">
        <v>24.324999999999999</v>
      </c>
      <c r="E7" s="41">
        <v>0</v>
      </c>
      <c r="F7" s="41">
        <v>0</v>
      </c>
      <c r="G7" s="41">
        <v>5</v>
      </c>
      <c r="H7" s="41">
        <v>6</v>
      </c>
      <c r="I7" s="41">
        <v>5</v>
      </c>
      <c r="J7" s="41">
        <v>0</v>
      </c>
      <c r="K7" s="67">
        <f t="shared" si="0"/>
        <v>16</v>
      </c>
    </row>
    <row r="8" spans="1:11" ht="16.2" thickBot="1">
      <c r="A8">
        <v>3</v>
      </c>
      <c r="B8" s="37" t="s">
        <v>46</v>
      </c>
      <c r="C8" s="38">
        <v>5</v>
      </c>
      <c r="D8" s="39">
        <v>25.721</v>
      </c>
      <c r="E8" s="41">
        <v>5</v>
      </c>
      <c r="F8" s="41">
        <v>4</v>
      </c>
      <c r="G8" s="41" t="s">
        <v>77</v>
      </c>
      <c r="H8" s="41" t="s">
        <v>77</v>
      </c>
      <c r="I8" s="41">
        <v>4</v>
      </c>
      <c r="J8" s="41">
        <v>3</v>
      </c>
      <c r="K8" s="67">
        <f t="shared" si="0"/>
        <v>16</v>
      </c>
    </row>
    <row r="9" spans="1:11" ht="16.2" thickBot="1">
      <c r="A9">
        <v>4</v>
      </c>
      <c r="B9" s="37" t="s">
        <v>85</v>
      </c>
      <c r="C9" s="38">
        <v>5</v>
      </c>
      <c r="D9" s="39">
        <v>31.533999999999999</v>
      </c>
      <c r="E9" s="41" t="s">
        <v>77</v>
      </c>
      <c r="F9" s="41">
        <v>3</v>
      </c>
      <c r="G9" s="41">
        <v>4</v>
      </c>
      <c r="H9" s="41">
        <v>3</v>
      </c>
      <c r="I9" s="41">
        <v>2</v>
      </c>
      <c r="J9" s="41">
        <v>2</v>
      </c>
      <c r="K9" s="67">
        <f t="shared" si="0"/>
        <v>14</v>
      </c>
    </row>
    <row r="10" spans="1:11" ht="16.2" thickBot="1">
      <c r="A10">
        <v>5</v>
      </c>
      <c r="B10" s="37" t="s">
        <v>31</v>
      </c>
      <c r="C10" s="38">
        <v>6</v>
      </c>
      <c r="D10" s="39">
        <v>25.699000000000002</v>
      </c>
      <c r="E10" s="40">
        <v>0</v>
      </c>
      <c r="F10" s="41">
        <v>0</v>
      </c>
      <c r="G10" s="41">
        <v>0</v>
      </c>
      <c r="H10" s="41">
        <v>5</v>
      </c>
      <c r="I10" s="41">
        <v>3</v>
      </c>
      <c r="J10" s="41">
        <v>4</v>
      </c>
      <c r="K10" s="67">
        <f t="shared" si="0"/>
        <v>12</v>
      </c>
    </row>
    <row r="11" spans="1:11" ht="16.2" thickBot="1">
      <c r="A11">
        <v>6</v>
      </c>
      <c r="B11" s="37" t="s">
        <v>86</v>
      </c>
      <c r="C11" s="38">
        <v>4</v>
      </c>
      <c r="D11" s="39">
        <v>23.469000000000001</v>
      </c>
      <c r="E11" s="41" t="s">
        <v>77</v>
      </c>
      <c r="F11" s="41">
        <v>5</v>
      </c>
      <c r="G11" s="41">
        <v>0</v>
      </c>
      <c r="H11" s="41">
        <v>0</v>
      </c>
      <c r="I11" s="41" t="s">
        <v>77</v>
      </c>
      <c r="J11" s="41">
        <v>6</v>
      </c>
      <c r="K11" s="67">
        <f t="shared" si="0"/>
        <v>11</v>
      </c>
    </row>
    <row r="12" spans="1:11" ht="16.2" thickBot="1">
      <c r="A12" t="s">
        <v>22</v>
      </c>
      <c r="B12" s="37" t="s">
        <v>61</v>
      </c>
      <c r="C12" s="38">
        <v>6</v>
      </c>
      <c r="D12" s="39">
        <v>38.283999999999999</v>
      </c>
      <c r="E12" s="41">
        <v>0</v>
      </c>
      <c r="F12" s="41">
        <v>2</v>
      </c>
      <c r="G12" s="41">
        <v>0</v>
      </c>
      <c r="H12" s="41">
        <v>4</v>
      </c>
      <c r="I12" s="41">
        <v>1</v>
      </c>
      <c r="J12" s="41">
        <v>0</v>
      </c>
      <c r="K12" s="67">
        <f t="shared" si="0"/>
        <v>7</v>
      </c>
    </row>
    <row r="13" spans="1:11" ht="16.2" thickBot="1">
      <c r="A13" t="s">
        <v>22</v>
      </c>
      <c r="B13" s="37" t="s">
        <v>63</v>
      </c>
      <c r="C13" s="38">
        <v>1</v>
      </c>
      <c r="D13" s="39">
        <v>24.010999999999999</v>
      </c>
      <c r="E13" s="41">
        <v>6</v>
      </c>
      <c r="F13" s="41" t="s">
        <v>77</v>
      </c>
      <c r="G13" s="41" t="s">
        <v>77</v>
      </c>
      <c r="H13" s="41" t="s">
        <v>77</v>
      </c>
      <c r="I13" s="41" t="s">
        <v>77</v>
      </c>
      <c r="J13" s="41" t="s">
        <v>77</v>
      </c>
      <c r="K13" s="67">
        <f t="shared" si="0"/>
        <v>6</v>
      </c>
    </row>
    <row r="14" spans="1:11" ht="16.2" thickBot="1">
      <c r="B14" s="37" t="s">
        <v>62</v>
      </c>
      <c r="C14" s="38">
        <v>1</v>
      </c>
      <c r="D14" s="39">
        <v>36.212000000000003</v>
      </c>
      <c r="E14" s="41">
        <v>4</v>
      </c>
      <c r="F14" s="41" t="s">
        <v>77</v>
      </c>
      <c r="G14" s="41" t="s">
        <v>77</v>
      </c>
      <c r="H14" s="41" t="s">
        <v>77</v>
      </c>
      <c r="I14" s="41" t="s">
        <v>77</v>
      </c>
      <c r="J14" s="41" t="s">
        <v>77</v>
      </c>
      <c r="K14" s="67">
        <f t="shared" si="0"/>
        <v>4</v>
      </c>
    </row>
    <row r="15" spans="1:11" ht="16.2" thickBot="1">
      <c r="B15" s="37"/>
      <c r="C15" s="38"/>
      <c r="D15" s="39"/>
      <c r="E15" s="41"/>
      <c r="F15" s="41"/>
      <c r="G15" s="41"/>
      <c r="H15" s="41"/>
      <c r="I15" s="41"/>
      <c r="J15" s="41"/>
      <c r="K15" s="67">
        <f t="shared" si="0"/>
        <v>0</v>
      </c>
    </row>
    <row r="16" spans="1:11" ht="16.2" thickBot="1">
      <c r="B16" s="37"/>
      <c r="C16" s="38"/>
      <c r="D16" s="39"/>
      <c r="E16" s="41"/>
      <c r="F16" s="41"/>
      <c r="G16" s="41"/>
      <c r="H16" s="41"/>
      <c r="I16" s="41"/>
      <c r="J16" s="41"/>
      <c r="K16" s="67">
        <f t="shared" si="0"/>
        <v>0</v>
      </c>
    </row>
    <row r="17" spans="1:11" ht="16.2" thickBot="1">
      <c r="B17" s="37"/>
      <c r="C17" s="5"/>
      <c r="D17" s="39"/>
      <c r="E17" s="41"/>
      <c r="F17" s="41"/>
      <c r="G17" s="41"/>
      <c r="H17" s="41"/>
      <c r="I17" s="41"/>
      <c r="J17" s="41"/>
      <c r="K17" s="67">
        <f t="shared" si="0"/>
        <v>0</v>
      </c>
    </row>
    <row r="18" spans="1:11" ht="15.6">
      <c r="B18" s="49"/>
      <c r="C18" s="49"/>
      <c r="D18" s="50"/>
      <c r="E18" s="35"/>
      <c r="F18" s="35"/>
      <c r="G18" s="35"/>
      <c r="H18" s="35"/>
      <c r="I18" s="35"/>
      <c r="J18" s="35"/>
      <c r="K18" s="51"/>
    </row>
    <row r="19" spans="1:11" ht="16.2" thickBot="1">
      <c r="B19" s="3" t="s">
        <v>6</v>
      </c>
      <c r="C19" s="3"/>
      <c r="K19"/>
    </row>
    <row r="20" spans="1:11" ht="31.8" thickBot="1">
      <c r="B20" s="8" t="s">
        <v>2</v>
      </c>
      <c r="C20" s="29" t="s">
        <v>21</v>
      </c>
      <c r="D20" s="17" t="s">
        <v>12</v>
      </c>
      <c r="E20" s="59" t="s">
        <v>54</v>
      </c>
      <c r="F20" s="59" t="s">
        <v>55</v>
      </c>
      <c r="G20" s="59" t="s">
        <v>74</v>
      </c>
      <c r="H20" s="59" t="s">
        <v>75</v>
      </c>
      <c r="I20" s="59" t="s">
        <v>76</v>
      </c>
      <c r="J20" s="59" t="s">
        <v>92</v>
      </c>
      <c r="K20" s="9" t="s">
        <v>4</v>
      </c>
    </row>
    <row r="21" spans="1:11" ht="16.2" thickBot="1">
      <c r="A21">
        <v>1</v>
      </c>
      <c r="B21" s="37" t="s">
        <v>30</v>
      </c>
      <c r="C21" s="38">
        <v>6</v>
      </c>
      <c r="D21" s="39">
        <v>9.8740000000000006</v>
      </c>
      <c r="E21" s="41">
        <v>4</v>
      </c>
      <c r="F21" s="41">
        <v>6</v>
      </c>
      <c r="G21" s="41">
        <v>4</v>
      </c>
      <c r="H21" s="41">
        <v>0</v>
      </c>
      <c r="I21" s="41">
        <v>5</v>
      </c>
      <c r="J21" s="41">
        <v>5</v>
      </c>
      <c r="K21" s="67">
        <f t="shared" ref="K21:K31" si="1">SUM(E21:J21)</f>
        <v>24</v>
      </c>
    </row>
    <row r="22" spans="1:11" ht="16.2" thickBot="1">
      <c r="A22">
        <v>2</v>
      </c>
      <c r="B22" s="37" t="s">
        <v>31</v>
      </c>
      <c r="C22" s="38">
        <v>6</v>
      </c>
      <c r="D22" s="39">
        <v>10.286</v>
      </c>
      <c r="E22" s="41">
        <v>3</v>
      </c>
      <c r="F22" s="41">
        <v>4</v>
      </c>
      <c r="G22" s="41">
        <v>3</v>
      </c>
      <c r="H22" s="41">
        <v>5</v>
      </c>
      <c r="I22" s="41">
        <v>2</v>
      </c>
      <c r="J22" s="41">
        <v>6</v>
      </c>
      <c r="K22" s="67">
        <f t="shared" si="1"/>
        <v>23</v>
      </c>
    </row>
    <row r="23" spans="1:11" ht="16.2" thickBot="1">
      <c r="A23">
        <v>3</v>
      </c>
      <c r="B23" s="37" t="s">
        <v>84</v>
      </c>
      <c r="C23" s="38">
        <v>4</v>
      </c>
      <c r="D23" s="39">
        <v>10</v>
      </c>
      <c r="E23" s="41" t="s">
        <v>77</v>
      </c>
      <c r="F23" s="41">
        <v>3</v>
      </c>
      <c r="G23" s="41">
        <v>6</v>
      </c>
      <c r="H23" s="41">
        <v>6</v>
      </c>
      <c r="I23" s="41" t="s">
        <v>77</v>
      </c>
      <c r="J23" s="41">
        <v>0</v>
      </c>
      <c r="K23" s="67">
        <f t="shared" si="1"/>
        <v>15</v>
      </c>
    </row>
    <row r="24" spans="1:11" ht="16.2" thickBot="1">
      <c r="A24">
        <v>4</v>
      </c>
      <c r="B24" s="37" t="s">
        <v>85</v>
      </c>
      <c r="C24" s="38">
        <v>5</v>
      </c>
      <c r="D24" s="39">
        <v>13.52</v>
      </c>
      <c r="E24" s="41" t="s">
        <v>77</v>
      </c>
      <c r="F24" s="41">
        <v>1</v>
      </c>
      <c r="G24" s="41">
        <v>1</v>
      </c>
      <c r="H24" s="41">
        <v>4</v>
      </c>
      <c r="I24" s="41">
        <v>3</v>
      </c>
      <c r="J24" s="41">
        <v>4</v>
      </c>
      <c r="K24" s="67">
        <f t="shared" si="1"/>
        <v>13</v>
      </c>
    </row>
    <row r="25" spans="1:11" ht="16.2" thickBot="1">
      <c r="A25">
        <v>5</v>
      </c>
      <c r="B25" s="37" t="s">
        <v>46</v>
      </c>
      <c r="C25" s="38">
        <v>4</v>
      </c>
      <c r="D25" s="39">
        <v>12.173</v>
      </c>
      <c r="E25" s="41">
        <v>2</v>
      </c>
      <c r="F25" s="41">
        <v>2</v>
      </c>
      <c r="G25" s="41" t="s">
        <v>77</v>
      </c>
      <c r="H25" s="41" t="s">
        <v>77</v>
      </c>
      <c r="I25" s="41">
        <v>4</v>
      </c>
      <c r="J25" s="41">
        <v>3</v>
      </c>
      <c r="K25" s="67">
        <f t="shared" si="1"/>
        <v>11</v>
      </c>
    </row>
    <row r="26" spans="1:11" ht="16.2" thickBot="1">
      <c r="A26">
        <v>6</v>
      </c>
      <c r="B26" s="37" t="s">
        <v>86</v>
      </c>
      <c r="C26" s="38">
        <v>4</v>
      </c>
      <c r="D26" s="39">
        <v>10.159000000000001</v>
      </c>
      <c r="E26" s="41" t="s">
        <v>77</v>
      </c>
      <c r="F26" s="41">
        <v>5</v>
      </c>
      <c r="G26" s="41">
        <v>5</v>
      </c>
      <c r="H26" s="41">
        <v>0</v>
      </c>
      <c r="I26" s="41" t="s">
        <v>77</v>
      </c>
      <c r="J26" s="41">
        <v>0</v>
      </c>
      <c r="K26" s="67">
        <f t="shared" si="1"/>
        <v>10</v>
      </c>
    </row>
    <row r="27" spans="1:11" ht="16.2" thickBot="1">
      <c r="A27" t="s">
        <v>22</v>
      </c>
      <c r="B27" s="37" t="s">
        <v>61</v>
      </c>
      <c r="C27" s="38">
        <v>4</v>
      </c>
      <c r="D27" s="39">
        <v>14.683</v>
      </c>
      <c r="E27" s="41" t="s">
        <v>77</v>
      </c>
      <c r="F27" s="41" t="s">
        <v>77</v>
      </c>
      <c r="G27" s="41">
        <v>2</v>
      </c>
      <c r="H27" s="41">
        <v>3</v>
      </c>
      <c r="I27" s="41">
        <v>1</v>
      </c>
      <c r="J27" s="41">
        <v>2</v>
      </c>
      <c r="K27" s="67">
        <f t="shared" si="1"/>
        <v>8</v>
      </c>
    </row>
    <row r="28" spans="1:11" ht="16.2" thickBot="1">
      <c r="A28" t="s">
        <v>22</v>
      </c>
      <c r="B28" s="37" t="s">
        <v>62</v>
      </c>
      <c r="C28" s="38">
        <v>1</v>
      </c>
      <c r="D28" s="39">
        <v>17.463999999999999</v>
      </c>
      <c r="E28" s="41">
        <v>1</v>
      </c>
      <c r="F28" s="41" t="s">
        <v>77</v>
      </c>
      <c r="G28" s="41" t="s">
        <v>77</v>
      </c>
      <c r="H28" s="41" t="s">
        <v>77</v>
      </c>
      <c r="I28" s="41" t="s">
        <v>77</v>
      </c>
      <c r="J28" s="41" t="s">
        <v>77</v>
      </c>
      <c r="K28" s="67">
        <f t="shared" si="1"/>
        <v>1</v>
      </c>
    </row>
    <row r="29" spans="1:11" ht="16.2" thickBot="1">
      <c r="B29" s="37"/>
      <c r="C29" s="38"/>
      <c r="D29" s="39"/>
      <c r="E29" s="41"/>
      <c r="F29" s="41"/>
      <c r="G29" s="41"/>
      <c r="H29" s="41"/>
      <c r="I29" s="41"/>
      <c r="J29" s="41"/>
      <c r="K29" s="67">
        <f t="shared" si="1"/>
        <v>0</v>
      </c>
    </row>
    <row r="30" spans="1:11" ht="16.2" thickBot="1">
      <c r="B30" s="37"/>
      <c r="C30" s="38"/>
      <c r="D30" s="39"/>
      <c r="E30" s="41"/>
      <c r="F30" s="41"/>
      <c r="G30" s="41"/>
      <c r="H30" s="41"/>
      <c r="I30" s="41"/>
      <c r="J30" s="41"/>
      <c r="K30" s="67">
        <f t="shared" si="1"/>
        <v>0</v>
      </c>
    </row>
    <row r="31" spans="1:11" ht="16.2" thickBot="1">
      <c r="B31" s="37"/>
      <c r="C31" s="38"/>
      <c r="D31" s="39"/>
      <c r="E31" s="40"/>
      <c r="F31" s="41"/>
      <c r="G31" s="41"/>
      <c r="H31" s="41"/>
      <c r="I31" s="41"/>
      <c r="J31" s="41"/>
      <c r="K31" s="67">
        <f t="shared" si="1"/>
        <v>0</v>
      </c>
    </row>
    <row r="32" spans="1:11">
      <c r="B32" s="16"/>
      <c r="C32" s="16"/>
      <c r="K32"/>
    </row>
    <row r="33" spans="1:11" ht="16.2" thickBot="1">
      <c r="B33" s="3" t="s">
        <v>7</v>
      </c>
      <c r="C33" s="3"/>
      <c r="K33"/>
    </row>
    <row r="34" spans="1:11" ht="31.8" thickBot="1">
      <c r="B34" s="8" t="s">
        <v>2</v>
      </c>
      <c r="C34" s="29" t="s">
        <v>21</v>
      </c>
      <c r="D34" s="17" t="s">
        <v>12</v>
      </c>
      <c r="E34" s="59" t="s">
        <v>54</v>
      </c>
      <c r="F34" s="59" t="s">
        <v>55</v>
      </c>
      <c r="G34" s="59" t="s">
        <v>74</v>
      </c>
      <c r="H34" s="59" t="s">
        <v>75</v>
      </c>
      <c r="I34" s="59" t="s">
        <v>76</v>
      </c>
      <c r="J34" s="59" t="s">
        <v>92</v>
      </c>
      <c r="K34" s="9" t="s">
        <v>4</v>
      </c>
    </row>
    <row r="35" spans="1:11" ht="16.2" thickBot="1">
      <c r="A35">
        <v>1</v>
      </c>
      <c r="B35" s="37" t="s">
        <v>30</v>
      </c>
      <c r="C35" s="38">
        <v>6</v>
      </c>
      <c r="D35" s="39">
        <v>9.0660000000000007</v>
      </c>
      <c r="E35" s="40">
        <v>3</v>
      </c>
      <c r="F35" s="41">
        <v>5</v>
      </c>
      <c r="G35" s="41">
        <v>6</v>
      </c>
      <c r="H35" s="41">
        <v>5</v>
      </c>
      <c r="I35" s="41">
        <v>5</v>
      </c>
      <c r="J35" s="41">
        <v>5</v>
      </c>
      <c r="K35" s="67">
        <f t="shared" ref="K35:K46" si="2">SUM(E35:J35)</f>
        <v>29</v>
      </c>
    </row>
    <row r="36" spans="1:11" ht="16.2" thickBot="1">
      <c r="A36">
        <v>2</v>
      </c>
      <c r="B36" s="37" t="s">
        <v>86</v>
      </c>
      <c r="C36" s="38">
        <v>4</v>
      </c>
      <c r="D36" s="39">
        <v>9.0039999999999996</v>
      </c>
      <c r="E36" s="41" t="s">
        <v>77</v>
      </c>
      <c r="F36" s="41">
        <v>3</v>
      </c>
      <c r="G36" s="41">
        <v>5</v>
      </c>
      <c r="H36" s="41">
        <v>6</v>
      </c>
      <c r="I36" s="41" t="s">
        <v>77</v>
      </c>
      <c r="J36" s="41">
        <v>6</v>
      </c>
      <c r="K36" s="67">
        <f t="shared" si="2"/>
        <v>20</v>
      </c>
    </row>
    <row r="37" spans="1:11" ht="16.2" thickBot="1">
      <c r="A37">
        <v>3</v>
      </c>
      <c r="B37" s="37" t="s">
        <v>31</v>
      </c>
      <c r="C37" s="38">
        <v>6</v>
      </c>
      <c r="D37" s="39">
        <v>8.9719999999999995</v>
      </c>
      <c r="E37" s="41">
        <v>0</v>
      </c>
      <c r="F37" s="41">
        <v>6</v>
      </c>
      <c r="G37" s="41">
        <v>3</v>
      </c>
      <c r="H37" s="41">
        <v>3</v>
      </c>
      <c r="I37" s="41">
        <v>6</v>
      </c>
      <c r="J37" s="41">
        <v>0</v>
      </c>
      <c r="K37" s="67">
        <f t="shared" si="2"/>
        <v>18</v>
      </c>
    </row>
    <row r="38" spans="1:11" ht="16.2" thickBot="1">
      <c r="A38">
        <v>4</v>
      </c>
      <c r="B38" s="37" t="s">
        <v>84</v>
      </c>
      <c r="C38" s="38">
        <v>4</v>
      </c>
      <c r="D38" s="39">
        <v>9.2520000000000007</v>
      </c>
      <c r="E38" s="41" t="s">
        <v>77</v>
      </c>
      <c r="F38" s="41">
        <v>4</v>
      </c>
      <c r="G38" s="41">
        <v>0</v>
      </c>
      <c r="H38" s="41">
        <v>4</v>
      </c>
      <c r="I38" s="41" t="s">
        <v>77</v>
      </c>
      <c r="J38" s="41">
        <v>4</v>
      </c>
      <c r="K38" s="67">
        <f t="shared" si="2"/>
        <v>12</v>
      </c>
    </row>
    <row r="39" spans="1:11" ht="16.2" thickBot="1">
      <c r="A39">
        <v>5</v>
      </c>
      <c r="B39" s="37" t="s">
        <v>85</v>
      </c>
      <c r="C39" s="38">
        <v>5</v>
      </c>
      <c r="D39" s="39">
        <v>11.319000000000001</v>
      </c>
      <c r="E39" s="41" t="s">
        <v>77</v>
      </c>
      <c r="F39" s="41">
        <v>1</v>
      </c>
      <c r="G39" s="41">
        <v>4</v>
      </c>
      <c r="H39" s="41">
        <v>2</v>
      </c>
      <c r="I39" s="41">
        <v>3</v>
      </c>
      <c r="J39" s="41">
        <v>2</v>
      </c>
      <c r="K39" s="67">
        <f t="shared" si="2"/>
        <v>12</v>
      </c>
    </row>
    <row r="40" spans="1:11" ht="16.2" thickBot="1">
      <c r="A40">
        <v>6</v>
      </c>
      <c r="B40" s="37" t="s">
        <v>46</v>
      </c>
      <c r="C40" s="38">
        <v>3</v>
      </c>
      <c r="D40" s="39">
        <v>9.5109999999999992</v>
      </c>
      <c r="E40" s="41">
        <v>6</v>
      </c>
      <c r="F40" s="41">
        <v>2</v>
      </c>
      <c r="G40" s="41" t="s">
        <v>77</v>
      </c>
      <c r="H40" s="41" t="s">
        <v>77</v>
      </c>
      <c r="I40" s="41" t="s">
        <v>77</v>
      </c>
      <c r="J40" s="41">
        <v>3</v>
      </c>
      <c r="K40" s="67">
        <f t="shared" si="2"/>
        <v>11</v>
      </c>
    </row>
    <row r="41" spans="1:11" ht="16.2" thickBot="1">
      <c r="A41" t="s">
        <v>22</v>
      </c>
      <c r="B41" s="37" t="s">
        <v>61</v>
      </c>
      <c r="C41" s="38">
        <v>5</v>
      </c>
      <c r="D41" s="39">
        <v>12.542</v>
      </c>
      <c r="E41" s="41">
        <v>2</v>
      </c>
      <c r="F41" s="41">
        <v>0</v>
      </c>
      <c r="G41" s="41">
        <v>2</v>
      </c>
      <c r="H41" s="41" t="s">
        <v>77</v>
      </c>
      <c r="I41" s="41">
        <v>2</v>
      </c>
      <c r="J41" s="41">
        <v>1</v>
      </c>
      <c r="K41" s="67">
        <f t="shared" si="2"/>
        <v>7</v>
      </c>
    </row>
    <row r="42" spans="1:11" ht="16.2" thickBot="1">
      <c r="A42" t="s">
        <v>22</v>
      </c>
      <c r="B42" s="37" t="s">
        <v>63</v>
      </c>
      <c r="C42" s="38">
        <v>1</v>
      </c>
      <c r="D42" s="39">
        <v>10.938000000000001</v>
      </c>
      <c r="E42" s="41">
        <v>5</v>
      </c>
      <c r="F42" s="41" t="s">
        <v>77</v>
      </c>
      <c r="G42" s="41" t="s">
        <v>77</v>
      </c>
      <c r="H42" s="41" t="s">
        <v>77</v>
      </c>
      <c r="I42" s="41" t="s">
        <v>77</v>
      </c>
      <c r="J42" s="41" t="s">
        <v>77</v>
      </c>
      <c r="K42" s="67">
        <f t="shared" si="2"/>
        <v>5</v>
      </c>
    </row>
    <row r="43" spans="1:11" ht="16.2" thickBot="1">
      <c r="B43" s="37" t="s">
        <v>111</v>
      </c>
      <c r="C43" s="38">
        <v>1</v>
      </c>
      <c r="D43" s="39">
        <v>10.436</v>
      </c>
      <c r="E43" s="41" t="s">
        <v>77</v>
      </c>
      <c r="F43" s="41" t="s">
        <v>77</v>
      </c>
      <c r="G43" s="41" t="s">
        <v>77</v>
      </c>
      <c r="H43" s="41" t="s">
        <v>77</v>
      </c>
      <c r="I43" s="41">
        <v>4</v>
      </c>
      <c r="J43" s="41" t="s">
        <v>77</v>
      </c>
      <c r="K43" s="67">
        <f t="shared" si="2"/>
        <v>4</v>
      </c>
    </row>
    <row r="44" spans="1:11" ht="16.2" thickBot="1">
      <c r="B44" s="37" t="s">
        <v>62</v>
      </c>
      <c r="C44" s="38">
        <v>1</v>
      </c>
      <c r="D44" s="39">
        <v>14.978</v>
      </c>
      <c r="E44" s="41">
        <v>4</v>
      </c>
      <c r="F44" s="41" t="s">
        <v>77</v>
      </c>
      <c r="G44" s="41" t="s">
        <v>77</v>
      </c>
      <c r="H44" s="41" t="s">
        <v>77</v>
      </c>
      <c r="I44" s="41" t="s">
        <v>77</v>
      </c>
      <c r="J44" s="41" t="s">
        <v>77</v>
      </c>
      <c r="K44" s="67">
        <f t="shared" si="2"/>
        <v>4</v>
      </c>
    </row>
    <row r="45" spans="1:11" ht="16.2" thickBot="1">
      <c r="B45" s="37"/>
      <c r="C45" s="38"/>
      <c r="D45" s="39"/>
      <c r="E45" s="41"/>
      <c r="F45" s="41"/>
      <c r="G45" s="41"/>
      <c r="H45" s="41"/>
      <c r="I45" s="41"/>
      <c r="J45" s="41"/>
      <c r="K45" s="67">
        <f t="shared" si="2"/>
        <v>0</v>
      </c>
    </row>
    <row r="46" spans="1:11" ht="16.2" thickBot="1">
      <c r="B46" s="37"/>
      <c r="C46" s="38"/>
      <c r="D46" s="39"/>
      <c r="E46" s="41"/>
      <c r="F46" s="41"/>
      <c r="G46" s="41"/>
      <c r="H46" s="41"/>
      <c r="I46" s="41"/>
      <c r="J46" s="41"/>
      <c r="K46" s="67">
        <f t="shared" si="2"/>
        <v>0</v>
      </c>
    </row>
    <row r="47" spans="1:11" ht="16.2" thickBot="1">
      <c r="B47" s="37"/>
      <c r="C47" s="38"/>
      <c r="D47" s="39"/>
      <c r="E47" s="41"/>
      <c r="F47" s="41"/>
      <c r="G47" s="41"/>
      <c r="H47" s="41"/>
      <c r="I47" s="41"/>
      <c r="J47" s="41"/>
      <c r="K47" s="67">
        <f t="shared" ref="K47" si="3">SUM(E47:J47)</f>
        <v>0</v>
      </c>
    </row>
    <row r="48" spans="1:11" ht="15.6">
      <c r="B48" s="23"/>
      <c r="C48" s="23"/>
      <c r="D48" s="24"/>
      <c r="E48" s="25"/>
      <c r="F48" s="25"/>
      <c r="G48" s="25"/>
      <c r="H48" s="25"/>
      <c r="I48" s="25"/>
      <c r="J48" s="25"/>
      <c r="K48" s="23"/>
    </row>
    <row r="49" spans="1:11" ht="16.2" thickBot="1">
      <c r="B49" s="3" t="s">
        <v>8</v>
      </c>
      <c r="C49" s="3"/>
      <c r="K49"/>
    </row>
    <row r="50" spans="1:11" ht="31.8" thickBot="1">
      <c r="B50" s="8" t="s">
        <v>2</v>
      </c>
      <c r="C50" s="29" t="s">
        <v>21</v>
      </c>
      <c r="D50" s="17" t="s">
        <v>12</v>
      </c>
      <c r="E50" s="59" t="s">
        <v>54</v>
      </c>
      <c r="F50" s="59" t="s">
        <v>55</v>
      </c>
      <c r="G50" s="59" t="s">
        <v>74</v>
      </c>
      <c r="H50" s="59" t="s">
        <v>75</v>
      </c>
      <c r="I50" s="59" t="s">
        <v>76</v>
      </c>
      <c r="J50" s="59" t="s">
        <v>92</v>
      </c>
      <c r="K50" s="9" t="s">
        <v>4</v>
      </c>
    </row>
    <row r="51" spans="1:11" ht="16.2" thickBot="1">
      <c r="A51">
        <v>1</v>
      </c>
      <c r="B51" s="37" t="s">
        <v>30</v>
      </c>
      <c r="C51" s="38">
        <v>6</v>
      </c>
      <c r="D51" s="39">
        <v>8.01</v>
      </c>
      <c r="E51" s="41">
        <v>6</v>
      </c>
      <c r="F51" s="41">
        <v>6</v>
      </c>
      <c r="G51" s="41">
        <v>6</v>
      </c>
      <c r="H51" s="41">
        <v>5</v>
      </c>
      <c r="I51" s="41">
        <v>5</v>
      </c>
      <c r="J51" s="41">
        <v>5</v>
      </c>
      <c r="K51" s="67">
        <f t="shared" ref="K51:K63" si="4">SUM(E51:J51)</f>
        <v>33</v>
      </c>
    </row>
    <row r="52" spans="1:11" ht="16.2" thickBot="1">
      <c r="A52">
        <v>2</v>
      </c>
      <c r="B52" s="37" t="s">
        <v>31</v>
      </c>
      <c r="C52" s="38">
        <v>6</v>
      </c>
      <c r="D52" s="39">
        <v>8.0340000000000007</v>
      </c>
      <c r="E52" s="41">
        <v>5</v>
      </c>
      <c r="F52" s="41">
        <v>5</v>
      </c>
      <c r="G52" s="41">
        <v>2</v>
      </c>
      <c r="H52" s="41">
        <v>3</v>
      </c>
      <c r="I52" s="41">
        <v>6</v>
      </c>
      <c r="J52" s="41">
        <v>6</v>
      </c>
      <c r="K52" s="67">
        <f t="shared" si="4"/>
        <v>27</v>
      </c>
    </row>
    <row r="53" spans="1:11" ht="16.2" thickBot="1">
      <c r="A53">
        <v>3</v>
      </c>
      <c r="B53" s="37" t="s">
        <v>86</v>
      </c>
      <c r="C53" s="38">
        <v>4</v>
      </c>
      <c r="D53" s="39">
        <v>8.0530000000000008</v>
      </c>
      <c r="E53" s="41" t="s">
        <v>77</v>
      </c>
      <c r="F53" s="41">
        <v>2</v>
      </c>
      <c r="G53" s="41">
        <v>5</v>
      </c>
      <c r="H53" s="41">
        <v>6</v>
      </c>
      <c r="I53" s="41" t="s">
        <v>77</v>
      </c>
      <c r="J53" s="41">
        <v>4</v>
      </c>
      <c r="K53" s="67">
        <f t="shared" si="4"/>
        <v>17</v>
      </c>
    </row>
    <row r="54" spans="1:11" ht="16.2" thickBot="1">
      <c r="A54">
        <v>4</v>
      </c>
      <c r="B54" s="37" t="s">
        <v>84</v>
      </c>
      <c r="C54" s="38">
        <v>4</v>
      </c>
      <c r="D54" s="39">
        <v>8.5459999999999994</v>
      </c>
      <c r="E54" s="41" t="s">
        <v>77</v>
      </c>
      <c r="F54" s="41">
        <v>4</v>
      </c>
      <c r="G54" s="41">
        <v>4</v>
      </c>
      <c r="H54" s="41">
        <v>4</v>
      </c>
      <c r="I54" s="41" t="s">
        <v>77</v>
      </c>
      <c r="J54" s="41">
        <v>3</v>
      </c>
      <c r="K54" s="67">
        <f t="shared" si="4"/>
        <v>15</v>
      </c>
    </row>
    <row r="55" spans="1:11" ht="16.2" thickBot="1">
      <c r="A55">
        <v>5</v>
      </c>
      <c r="B55" s="37" t="s">
        <v>46</v>
      </c>
      <c r="C55" s="38">
        <v>4</v>
      </c>
      <c r="D55" s="39">
        <v>8.4450000000000003</v>
      </c>
      <c r="E55" s="41">
        <v>4</v>
      </c>
      <c r="F55" s="41">
        <v>3</v>
      </c>
      <c r="G55" s="41" t="s">
        <v>77</v>
      </c>
      <c r="H55" s="41" t="s">
        <v>77</v>
      </c>
      <c r="I55" s="41">
        <v>3</v>
      </c>
      <c r="J55" s="41">
        <v>2</v>
      </c>
      <c r="K55" s="67">
        <f t="shared" si="4"/>
        <v>12</v>
      </c>
    </row>
    <row r="56" spans="1:11" ht="16.2" thickBot="1">
      <c r="A56">
        <v>6</v>
      </c>
      <c r="B56" s="37" t="s">
        <v>85</v>
      </c>
      <c r="C56" s="38">
        <v>5</v>
      </c>
      <c r="D56" s="39">
        <v>9.5690000000000008</v>
      </c>
      <c r="E56" s="41" t="s">
        <v>77</v>
      </c>
      <c r="F56" s="41">
        <v>1</v>
      </c>
      <c r="G56" s="41">
        <v>1</v>
      </c>
      <c r="H56" s="41">
        <v>1</v>
      </c>
      <c r="I56" s="41">
        <v>4</v>
      </c>
      <c r="J56" s="41">
        <v>1</v>
      </c>
      <c r="K56" s="67">
        <f t="shared" si="4"/>
        <v>8</v>
      </c>
    </row>
    <row r="57" spans="1:11" ht="16.2" thickBot="1">
      <c r="A57" t="s">
        <v>22</v>
      </c>
      <c r="B57" s="37" t="s">
        <v>61</v>
      </c>
      <c r="C57" s="38">
        <v>5</v>
      </c>
      <c r="D57" s="39">
        <v>11.715</v>
      </c>
      <c r="E57" s="41">
        <v>0</v>
      </c>
      <c r="F57" s="41">
        <v>0</v>
      </c>
      <c r="G57" s="41">
        <v>3</v>
      </c>
      <c r="H57" s="41" t="s">
        <v>77</v>
      </c>
      <c r="I57" s="41">
        <v>2</v>
      </c>
      <c r="J57" s="41">
        <v>0</v>
      </c>
      <c r="K57" s="67">
        <f t="shared" si="4"/>
        <v>5</v>
      </c>
    </row>
    <row r="58" spans="1:11" ht="16.2" thickBot="1">
      <c r="A58" t="s">
        <v>22</v>
      </c>
      <c r="B58" s="37" t="s">
        <v>111</v>
      </c>
      <c r="C58" s="38">
        <v>2</v>
      </c>
      <c r="D58" s="39">
        <v>8.8330000000000002</v>
      </c>
      <c r="E58" s="41" t="s">
        <v>77</v>
      </c>
      <c r="F58" s="41" t="s">
        <v>77</v>
      </c>
      <c r="G58" s="41" t="s">
        <v>77</v>
      </c>
      <c r="H58" s="41">
        <v>2</v>
      </c>
      <c r="I58" s="41">
        <v>1</v>
      </c>
      <c r="J58" s="41" t="s">
        <v>77</v>
      </c>
      <c r="K58" s="67">
        <f t="shared" si="4"/>
        <v>3</v>
      </c>
    </row>
    <row r="59" spans="1:11" ht="16.2" thickBot="1">
      <c r="B59" s="37" t="s">
        <v>73</v>
      </c>
      <c r="C59" s="38">
        <v>1</v>
      </c>
      <c r="D59" s="39">
        <v>8.9779999999999998</v>
      </c>
      <c r="E59" s="41">
        <v>3</v>
      </c>
      <c r="F59" s="41" t="s">
        <v>77</v>
      </c>
      <c r="G59" s="41" t="s">
        <v>77</v>
      </c>
      <c r="H59" s="41" t="s">
        <v>77</v>
      </c>
      <c r="I59" s="41" t="s">
        <v>77</v>
      </c>
      <c r="J59" s="41" t="s">
        <v>77</v>
      </c>
      <c r="K59" s="67">
        <f t="shared" si="4"/>
        <v>3</v>
      </c>
    </row>
    <row r="60" spans="1:11" ht="16.2" thickBot="1">
      <c r="B60" s="37" t="s">
        <v>63</v>
      </c>
      <c r="C60" s="38">
        <v>1</v>
      </c>
      <c r="D60" s="39">
        <v>9.2609999999999992</v>
      </c>
      <c r="E60" s="41">
        <v>2</v>
      </c>
      <c r="F60" s="41" t="s">
        <v>77</v>
      </c>
      <c r="G60" s="41" t="s">
        <v>77</v>
      </c>
      <c r="H60" s="41" t="s">
        <v>77</v>
      </c>
      <c r="I60" s="41" t="s">
        <v>77</v>
      </c>
      <c r="J60" s="41" t="s">
        <v>77</v>
      </c>
      <c r="K60" s="67">
        <f t="shared" si="4"/>
        <v>2</v>
      </c>
    </row>
    <row r="61" spans="1:11" ht="16.2" thickBot="1">
      <c r="B61" s="37" t="s">
        <v>62</v>
      </c>
      <c r="C61" s="38">
        <v>1</v>
      </c>
      <c r="D61" s="39">
        <v>10.321</v>
      </c>
      <c r="E61" s="41">
        <v>1</v>
      </c>
      <c r="F61" s="41" t="s">
        <v>77</v>
      </c>
      <c r="G61" s="41" t="s">
        <v>77</v>
      </c>
      <c r="H61" s="41" t="s">
        <v>77</v>
      </c>
      <c r="I61" s="41" t="s">
        <v>77</v>
      </c>
      <c r="J61" s="41" t="s">
        <v>77</v>
      </c>
      <c r="K61" s="67">
        <f t="shared" si="4"/>
        <v>1</v>
      </c>
    </row>
    <row r="62" spans="1:11" ht="16.2" thickBot="1">
      <c r="B62" s="37" t="s">
        <v>36</v>
      </c>
      <c r="C62" s="38">
        <v>2</v>
      </c>
      <c r="D62" s="39">
        <v>19.803000000000001</v>
      </c>
      <c r="E62" s="41">
        <v>0</v>
      </c>
      <c r="F62" s="41">
        <v>0</v>
      </c>
      <c r="G62" s="41" t="s">
        <v>77</v>
      </c>
      <c r="H62" s="41" t="s">
        <v>77</v>
      </c>
      <c r="I62" s="41" t="s">
        <v>77</v>
      </c>
      <c r="J62" s="41" t="s">
        <v>77</v>
      </c>
      <c r="K62" s="67">
        <f t="shared" si="4"/>
        <v>0</v>
      </c>
    </row>
    <row r="63" spans="1:11" ht="16.2" thickBot="1">
      <c r="B63" s="37"/>
      <c r="C63" s="38"/>
      <c r="D63" s="39"/>
      <c r="E63" s="41"/>
      <c r="F63" s="41"/>
      <c r="G63" s="41"/>
      <c r="H63" s="41"/>
      <c r="I63" s="41"/>
      <c r="J63" s="41"/>
      <c r="K63" s="67">
        <f t="shared" si="4"/>
        <v>0</v>
      </c>
    </row>
    <row r="64" spans="1:11" ht="15.6">
      <c r="B64" s="55"/>
      <c r="C64" s="55"/>
      <c r="D64" s="62"/>
      <c r="E64" s="56"/>
      <c r="F64" s="56"/>
      <c r="G64" s="56"/>
      <c r="H64" s="56"/>
      <c r="I64" s="56"/>
      <c r="J64" s="56"/>
      <c r="K64" s="55"/>
    </row>
    <row r="65" spans="1:11" ht="16.2" thickBot="1">
      <c r="B65" s="63" t="s">
        <v>9</v>
      </c>
      <c r="C65" s="3"/>
      <c r="K65"/>
    </row>
    <row r="66" spans="1:11" ht="31.8" thickBot="1">
      <c r="B66" s="8" t="s">
        <v>2</v>
      </c>
      <c r="C66" s="29" t="s">
        <v>21</v>
      </c>
      <c r="D66" s="17" t="s">
        <v>12</v>
      </c>
      <c r="E66" s="59" t="s">
        <v>54</v>
      </c>
      <c r="F66" s="59" t="s">
        <v>55</v>
      </c>
      <c r="G66" s="59" t="s">
        <v>74</v>
      </c>
      <c r="H66" s="59" t="s">
        <v>75</v>
      </c>
      <c r="I66" s="59" t="s">
        <v>76</v>
      </c>
      <c r="J66" s="59" t="s">
        <v>92</v>
      </c>
      <c r="K66" s="9" t="s">
        <v>4</v>
      </c>
    </row>
    <row r="67" spans="1:11" ht="16.2" thickBot="1">
      <c r="A67">
        <v>1</v>
      </c>
      <c r="B67" s="37" t="s">
        <v>30</v>
      </c>
      <c r="C67" s="38">
        <v>5</v>
      </c>
      <c r="D67" s="39">
        <v>16.407</v>
      </c>
      <c r="E67" s="41">
        <v>6</v>
      </c>
      <c r="F67" s="41">
        <v>6</v>
      </c>
      <c r="G67" s="41">
        <v>6</v>
      </c>
      <c r="H67" s="41">
        <v>5</v>
      </c>
      <c r="I67" s="41" t="s">
        <v>77</v>
      </c>
      <c r="J67" s="41">
        <v>5</v>
      </c>
      <c r="K67" s="67">
        <f t="shared" ref="K67:K79" si="5">SUM(E67:J67)</f>
        <v>28</v>
      </c>
    </row>
    <row r="68" spans="1:11" ht="16.2" thickBot="1">
      <c r="A68">
        <v>2</v>
      </c>
      <c r="B68" s="37" t="s">
        <v>36</v>
      </c>
      <c r="C68" s="38">
        <v>6</v>
      </c>
      <c r="D68" s="39">
        <v>16.359000000000002</v>
      </c>
      <c r="E68" s="41">
        <v>0</v>
      </c>
      <c r="F68" s="41">
        <v>0</v>
      </c>
      <c r="G68" s="41">
        <v>4</v>
      </c>
      <c r="H68" s="41">
        <v>6</v>
      </c>
      <c r="I68" s="41">
        <v>6</v>
      </c>
      <c r="J68" s="41">
        <v>6</v>
      </c>
      <c r="K68" s="67">
        <f t="shared" si="5"/>
        <v>22</v>
      </c>
    </row>
    <row r="69" spans="1:11" ht="16.2" thickBot="1">
      <c r="A69">
        <v>3</v>
      </c>
      <c r="B69" s="37" t="s">
        <v>46</v>
      </c>
      <c r="C69" s="38">
        <v>4</v>
      </c>
      <c r="D69" s="39">
        <v>16.632999999999999</v>
      </c>
      <c r="E69" s="41">
        <v>5</v>
      </c>
      <c r="F69" s="41">
        <v>4</v>
      </c>
      <c r="G69" s="41" t="s">
        <v>77</v>
      </c>
      <c r="H69" s="41" t="s">
        <v>77</v>
      </c>
      <c r="I69" s="41">
        <v>5</v>
      </c>
      <c r="J69" s="41">
        <v>2</v>
      </c>
      <c r="K69" s="67">
        <f t="shared" si="5"/>
        <v>16</v>
      </c>
    </row>
    <row r="70" spans="1:11" ht="16.2" thickBot="1">
      <c r="A70">
        <v>4</v>
      </c>
      <c r="B70" s="37" t="s">
        <v>84</v>
      </c>
      <c r="C70" s="38">
        <v>4</v>
      </c>
      <c r="D70" s="39">
        <v>16.812999999999999</v>
      </c>
      <c r="E70" s="41" t="s">
        <v>77</v>
      </c>
      <c r="F70" s="41">
        <v>5</v>
      </c>
      <c r="G70" s="41">
        <v>5</v>
      </c>
      <c r="H70" s="41">
        <v>4</v>
      </c>
      <c r="I70" s="41" t="s">
        <v>77</v>
      </c>
      <c r="J70" s="41">
        <v>1</v>
      </c>
      <c r="K70" s="67">
        <f t="shared" si="5"/>
        <v>15</v>
      </c>
    </row>
    <row r="71" spans="1:11" ht="16.2" thickBot="1">
      <c r="A71">
        <v>5</v>
      </c>
      <c r="B71" s="37" t="s">
        <v>31</v>
      </c>
      <c r="C71" s="38">
        <v>6</v>
      </c>
      <c r="D71" s="39">
        <v>16.920999999999999</v>
      </c>
      <c r="E71" s="41">
        <v>1</v>
      </c>
      <c r="F71" s="41">
        <v>0</v>
      </c>
      <c r="G71" s="41">
        <v>3</v>
      </c>
      <c r="H71" s="41">
        <v>2</v>
      </c>
      <c r="I71" s="41">
        <v>4</v>
      </c>
      <c r="J71" s="41">
        <v>4</v>
      </c>
      <c r="K71" s="67">
        <f t="shared" si="5"/>
        <v>14</v>
      </c>
    </row>
    <row r="72" spans="1:11" ht="16.2" thickBot="1">
      <c r="A72">
        <v>6</v>
      </c>
      <c r="B72" s="37" t="s">
        <v>85</v>
      </c>
      <c r="C72" s="38">
        <v>5</v>
      </c>
      <c r="D72" s="39">
        <v>18.677</v>
      </c>
      <c r="E72" s="41" t="s">
        <v>77</v>
      </c>
      <c r="F72" s="41">
        <v>3</v>
      </c>
      <c r="G72" s="41">
        <v>2</v>
      </c>
      <c r="H72" s="41">
        <v>1</v>
      </c>
      <c r="I72" s="41">
        <v>3</v>
      </c>
      <c r="J72" s="41">
        <v>0</v>
      </c>
      <c r="K72" s="67">
        <f t="shared" si="5"/>
        <v>9</v>
      </c>
    </row>
    <row r="73" spans="1:11" ht="16.2" thickBot="1">
      <c r="A73" t="s">
        <v>22</v>
      </c>
      <c r="B73" s="37" t="s">
        <v>86</v>
      </c>
      <c r="C73" s="38">
        <v>3</v>
      </c>
      <c r="D73" s="39">
        <v>25.652000000000001</v>
      </c>
      <c r="E73" s="41" t="s">
        <v>77</v>
      </c>
      <c r="F73" s="41" t="s">
        <v>77</v>
      </c>
      <c r="G73" s="41">
        <v>1</v>
      </c>
      <c r="H73" s="41">
        <v>3</v>
      </c>
      <c r="I73" s="41" t="s">
        <v>77</v>
      </c>
      <c r="J73" s="41">
        <v>3</v>
      </c>
      <c r="K73" s="67">
        <f t="shared" si="5"/>
        <v>7</v>
      </c>
    </row>
    <row r="74" spans="1:11" ht="16.2" thickBot="1">
      <c r="A74" t="s">
        <v>22</v>
      </c>
      <c r="B74" s="37" t="s">
        <v>63</v>
      </c>
      <c r="C74" s="38">
        <v>1</v>
      </c>
      <c r="D74" s="39">
        <v>17.36</v>
      </c>
      <c r="E74" s="41">
        <v>4</v>
      </c>
      <c r="F74" s="41" t="s">
        <v>77</v>
      </c>
      <c r="G74" s="41" t="s">
        <v>77</v>
      </c>
      <c r="H74" s="41" t="s">
        <v>77</v>
      </c>
      <c r="I74" s="41" t="s">
        <v>77</v>
      </c>
      <c r="J74" s="41" t="s">
        <v>77</v>
      </c>
      <c r="K74" s="67">
        <f t="shared" si="5"/>
        <v>4</v>
      </c>
    </row>
    <row r="75" spans="1:11" ht="16.2" thickBot="1">
      <c r="A75" t="s">
        <v>22</v>
      </c>
      <c r="B75" s="37" t="s">
        <v>61</v>
      </c>
      <c r="C75" s="38">
        <v>5</v>
      </c>
      <c r="D75" s="39">
        <v>25.353000000000002</v>
      </c>
      <c r="E75" s="41">
        <v>0</v>
      </c>
      <c r="F75" s="41">
        <v>2</v>
      </c>
      <c r="G75" s="41">
        <v>0</v>
      </c>
      <c r="H75" s="41" t="s">
        <v>77</v>
      </c>
      <c r="I75" s="41">
        <v>2</v>
      </c>
      <c r="J75" s="41">
        <v>0</v>
      </c>
      <c r="K75" s="67">
        <f t="shared" si="5"/>
        <v>4</v>
      </c>
    </row>
    <row r="76" spans="1:11" ht="16.2" thickBot="1">
      <c r="B76" s="37" t="s">
        <v>73</v>
      </c>
      <c r="C76" s="38">
        <v>1</v>
      </c>
      <c r="D76" s="39">
        <v>17.760000000000002</v>
      </c>
      <c r="E76" s="41">
        <v>3</v>
      </c>
      <c r="F76" s="41" t="s">
        <v>77</v>
      </c>
      <c r="G76" s="41" t="s">
        <v>77</v>
      </c>
      <c r="H76" s="41" t="s">
        <v>77</v>
      </c>
      <c r="I76" s="41" t="s">
        <v>77</v>
      </c>
      <c r="J76" s="41" t="s">
        <v>77</v>
      </c>
      <c r="K76" s="67">
        <f t="shared" si="5"/>
        <v>3</v>
      </c>
    </row>
    <row r="77" spans="1:11" ht="16.2" thickBot="1">
      <c r="B77" s="37" t="s">
        <v>62</v>
      </c>
      <c r="C77" s="38">
        <v>1</v>
      </c>
      <c r="D77" s="39">
        <v>19.341000000000001</v>
      </c>
      <c r="E77" s="41">
        <v>2</v>
      </c>
      <c r="F77" s="41" t="s">
        <v>77</v>
      </c>
      <c r="G77" s="41" t="s">
        <v>77</v>
      </c>
      <c r="H77" s="41" t="s">
        <v>77</v>
      </c>
      <c r="I77" s="41" t="s">
        <v>77</v>
      </c>
      <c r="J77" s="41" t="s">
        <v>77</v>
      </c>
      <c r="K77" s="67">
        <f t="shared" si="5"/>
        <v>2</v>
      </c>
    </row>
    <row r="78" spans="1:11" ht="16.2" thickBot="1">
      <c r="B78" s="37" t="s">
        <v>111</v>
      </c>
      <c r="C78" s="38">
        <v>2</v>
      </c>
      <c r="D78" s="39">
        <v>45.093000000000004</v>
      </c>
      <c r="E78" s="41" t="s">
        <v>77</v>
      </c>
      <c r="F78" s="41" t="s">
        <v>77</v>
      </c>
      <c r="G78" s="41" t="s">
        <v>77</v>
      </c>
      <c r="H78" s="41">
        <v>0</v>
      </c>
      <c r="I78" s="41">
        <v>1</v>
      </c>
      <c r="J78" s="41" t="s">
        <v>77</v>
      </c>
      <c r="K78" s="67">
        <f t="shared" si="5"/>
        <v>1</v>
      </c>
    </row>
    <row r="79" spans="1:11" ht="16.2" thickBot="1">
      <c r="B79" s="37"/>
      <c r="C79" s="38"/>
      <c r="D79" s="39"/>
      <c r="E79" s="40"/>
      <c r="F79" s="41"/>
      <c r="G79" s="41"/>
      <c r="H79" s="41"/>
      <c r="I79" s="41"/>
      <c r="J79" s="41"/>
      <c r="K79" s="67">
        <f t="shared" si="5"/>
        <v>0</v>
      </c>
    </row>
    <row r="80" spans="1:11" ht="15.6">
      <c r="B80" s="55"/>
      <c r="C80" s="55"/>
      <c r="D80" s="62"/>
      <c r="E80" s="56"/>
      <c r="F80" s="56"/>
      <c r="G80" s="56"/>
      <c r="H80" s="56"/>
      <c r="I80" s="56"/>
      <c r="J80" s="56"/>
      <c r="K80" s="55"/>
    </row>
    <row r="81" spans="2:11" ht="16.2" thickBot="1">
      <c r="B81" s="3" t="s">
        <v>16</v>
      </c>
      <c r="C81" s="3"/>
      <c r="K81"/>
    </row>
    <row r="82" spans="2:11" ht="31.8" thickBot="1">
      <c r="B82" s="8" t="s">
        <v>2</v>
      </c>
      <c r="C82" s="29" t="s">
        <v>21</v>
      </c>
      <c r="D82" s="17" t="s">
        <v>12</v>
      </c>
      <c r="E82" s="59" t="s">
        <v>54</v>
      </c>
      <c r="F82" s="59" t="s">
        <v>55</v>
      </c>
      <c r="G82" s="59" t="s">
        <v>74</v>
      </c>
      <c r="H82" s="59" t="s">
        <v>75</v>
      </c>
      <c r="I82" s="59" t="s">
        <v>76</v>
      </c>
      <c r="J82" s="59" t="s">
        <v>92</v>
      </c>
      <c r="K82" s="9" t="s">
        <v>4</v>
      </c>
    </row>
    <row r="83" spans="2:11" ht="16.2" thickBot="1">
      <c r="B83" s="37" t="s">
        <v>30</v>
      </c>
      <c r="C83" s="38">
        <v>6</v>
      </c>
      <c r="D83" s="18"/>
      <c r="E83" s="15">
        <f>SUMIF($B$6:$B$80,B83,$E$6:$E$80)</f>
        <v>19</v>
      </c>
      <c r="F83" s="15">
        <f>SUMIF($B$6:$B$80,B83,$F$6:$F$80)</f>
        <v>23</v>
      </c>
      <c r="G83" s="15">
        <f>SUMIF($B$6:$B$80,B83,$G$6:$G$80)</f>
        <v>27</v>
      </c>
      <c r="H83" s="15">
        <f>SUMIF($B$6:$B$80,B83,$H$6:$H$80)</f>
        <v>21</v>
      </c>
      <c r="I83" s="15">
        <f>SUMIF($B$6:$B$80,B83,$I$6:$I$80)</f>
        <v>20</v>
      </c>
      <c r="J83" s="15">
        <f>SUMIF($B$6:$B$80,B83,$J$6:$J$80)</f>
        <v>20</v>
      </c>
      <c r="K83" s="67">
        <f>SUM(E83:J83)</f>
        <v>130</v>
      </c>
    </row>
    <row r="84" spans="2:11" ht="16.2" thickBot="1">
      <c r="B84" s="37" t="s">
        <v>31</v>
      </c>
      <c r="C84" s="38">
        <v>6</v>
      </c>
      <c r="D84" s="18"/>
      <c r="E84" s="15">
        <f>SUMIF($B$6:$B$80,B84,$E$6:$E$80)</f>
        <v>9</v>
      </c>
      <c r="F84" s="15">
        <f>SUMIF($B$6:$B$80,B84,$F$6:$F$80)</f>
        <v>15</v>
      </c>
      <c r="G84" s="15">
        <f>SUMIF($B$6:$B$80,B84,$G$6:$G$80)</f>
        <v>11</v>
      </c>
      <c r="H84" s="15">
        <f>SUMIF($B$6:$B$80,B84,$H$6:$H$80)</f>
        <v>18</v>
      </c>
      <c r="I84" s="15">
        <f>SUMIF($B$6:$B$80,B84,$I$6:$I$80)</f>
        <v>21</v>
      </c>
      <c r="J84" s="15">
        <f>SUMIF($B$6:$B$80,B84,$J$6:$J$80)</f>
        <v>20</v>
      </c>
      <c r="K84" s="67">
        <f>SUM(E84:J84)</f>
        <v>94</v>
      </c>
    </row>
    <row r="85" spans="2:11" ht="16.2" thickBot="1">
      <c r="B85" s="37" t="s">
        <v>84</v>
      </c>
      <c r="C85" s="5">
        <v>4</v>
      </c>
      <c r="D85" s="18"/>
      <c r="E85" s="15">
        <f>SUMIF($B$6:$B$80,B85,$E$6:$E$80)</f>
        <v>0</v>
      </c>
      <c r="F85" s="15">
        <f>SUMIF($B$6:$B$80,B85,$F$6:$F$80)</f>
        <v>22</v>
      </c>
      <c r="G85" s="15">
        <f>SUMIF($B$6:$B$80,B85,$G$6:$G$80)</f>
        <v>21</v>
      </c>
      <c r="H85" s="15">
        <f>SUMIF($B$6:$B$80,B85,$H$6:$H$80)</f>
        <v>18</v>
      </c>
      <c r="I85" s="15">
        <f>SUMIF($B$6:$B$80,B85,$I$6:$I$80)</f>
        <v>0</v>
      </c>
      <c r="J85" s="15">
        <f>SUMIF($B$6:$B$80,B85,$J$6:$J$80)</f>
        <v>13</v>
      </c>
      <c r="K85" s="67">
        <f>SUM(E85:J85)</f>
        <v>74</v>
      </c>
    </row>
    <row r="86" spans="2:11" ht="16.2" thickBot="1">
      <c r="B86" s="37" t="s">
        <v>46</v>
      </c>
      <c r="C86" s="38">
        <v>4</v>
      </c>
      <c r="D86" s="39"/>
      <c r="E86" s="15">
        <f>SUMIF($B$6:$B$80,B86,$E$6:$E$80)</f>
        <v>22</v>
      </c>
      <c r="F86" s="15">
        <f>SUMIF($B$6:$B$80,B86,$F$6:$F$80)</f>
        <v>15</v>
      </c>
      <c r="G86" s="15">
        <f>SUMIF($B$6:$B$80,B86,$G$6:$G$80)</f>
        <v>0</v>
      </c>
      <c r="H86" s="15">
        <f>SUMIF($B$6:$B$80,B86,$H$6:$H$80)</f>
        <v>0</v>
      </c>
      <c r="I86" s="15">
        <f>SUMIF($B$6:$B$80,B86,$I$6:$I$80)</f>
        <v>16</v>
      </c>
      <c r="J86" s="15">
        <f>SUMIF($B$6:$B$80,B86,$J$6:$J$80)</f>
        <v>13</v>
      </c>
      <c r="K86" s="67">
        <f>SUM(E86:J86)</f>
        <v>66</v>
      </c>
    </row>
    <row r="87" spans="2:11" ht="16.2" thickBot="1">
      <c r="B87" s="37" t="s">
        <v>86</v>
      </c>
      <c r="C87" s="5">
        <v>4</v>
      </c>
      <c r="D87" s="18"/>
      <c r="E87" s="15">
        <f>SUMIF($B$6:$B$80,B87,$E$6:$E$80)</f>
        <v>0</v>
      </c>
      <c r="F87" s="15">
        <v>15</v>
      </c>
      <c r="G87" s="15">
        <f>SUMIF($B$6:$B$80,B87,$G$6:$G$80)</f>
        <v>16</v>
      </c>
      <c r="H87" s="15">
        <f>SUMIF($B$6:$B$80,B87,$H$6:$H$80)</f>
        <v>15</v>
      </c>
      <c r="I87" s="15">
        <f>SUMIF($B$6:$B$80,B87,$I$6:$I$80)</f>
        <v>0</v>
      </c>
      <c r="J87" s="15">
        <f>SUMIF($B$6:$B$80,B87,$J$6:$J$80)</f>
        <v>19</v>
      </c>
      <c r="K87" s="67">
        <f>SUM(E87:J87)</f>
        <v>65</v>
      </c>
    </row>
    <row r="88" spans="2:11" ht="16.2" thickBot="1">
      <c r="B88" s="37" t="s">
        <v>85</v>
      </c>
      <c r="C88" s="5">
        <v>5</v>
      </c>
      <c r="D88" s="18"/>
      <c r="E88" s="15">
        <f>SUMIF($B$6:$B$80,B88,$E$6:$E$80)</f>
        <v>0</v>
      </c>
      <c r="F88" s="15">
        <f>SUMIF($B$6:$B$80,B88,$F$6:$F$80)</f>
        <v>9</v>
      </c>
      <c r="G88" s="15">
        <f>SUMIF($B$6:$B$80,B88,$G$6:$G$80)</f>
        <v>12</v>
      </c>
      <c r="H88" s="15">
        <f>SUMIF($B$6:$B$80,B88,$H$6:$H$80)</f>
        <v>11</v>
      </c>
      <c r="I88" s="15">
        <f>SUMIF($B$6:$B$80,B88,$I$6:$I$80)</f>
        <v>15</v>
      </c>
      <c r="J88" s="15">
        <f>SUMIF($B$6:$B$80,B88,$J$6:$J$80)</f>
        <v>9</v>
      </c>
      <c r="K88" s="67">
        <f>SUM(E88:J88)</f>
        <v>56</v>
      </c>
    </row>
    <row r="89" spans="2:11" ht="16.2" thickBot="1">
      <c r="B89" s="37" t="s">
        <v>61</v>
      </c>
      <c r="C89" s="38">
        <v>6</v>
      </c>
      <c r="D89" s="18"/>
      <c r="E89" s="15">
        <f>SUMIF($B$6:$B$80,B89,$E$6:$E$80)</f>
        <v>2</v>
      </c>
      <c r="F89" s="15">
        <f>SUMIF($B$6:$B$80,B89,$F$6:$F$80)</f>
        <v>4</v>
      </c>
      <c r="G89" s="15">
        <f>SUMIF($B$6:$B$80,B89,$G$6:$G$80)</f>
        <v>7</v>
      </c>
      <c r="H89" s="15">
        <f>SUMIF($B$6:$B$80,B89,$H$6:$H$80)</f>
        <v>7</v>
      </c>
      <c r="I89" s="15">
        <f>SUMIF($B$6:$B$80,B89,$I$6:$I$80)</f>
        <v>8</v>
      </c>
      <c r="J89" s="15">
        <f>SUMIF($B$6:$B$80,B89,$J$6:$J$80)</f>
        <v>3</v>
      </c>
      <c r="K89" s="67">
        <f>SUM(E89:J89)</f>
        <v>31</v>
      </c>
    </row>
    <row r="90" spans="2:11" ht="16.2" thickBot="1">
      <c r="B90" s="37" t="s">
        <v>36</v>
      </c>
      <c r="C90" s="38">
        <v>6</v>
      </c>
      <c r="D90" s="18"/>
      <c r="E90" s="15">
        <f>SUMIF($B$6:$B$80,B90,$E$6:$E$80)</f>
        <v>0</v>
      </c>
      <c r="F90" s="15">
        <f>SUMIF($B$6:$B$80,B90,$F$6:$F$80)</f>
        <v>0</v>
      </c>
      <c r="G90" s="15">
        <f>SUMIF($B$6:$B$80,B90,$G$6:$G$80)</f>
        <v>4</v>
      </c>
      <c r="H90" s="15">
        <f>SUMIF($B$6:$B$80,B90,$H$6:$H$80)</f>
        <v>6</v>
      </c>
      <c r="I90" s="15">
        <f>SUMIF($B$6:$B$80,B90,$I$6:$I$80)</f>
        <v>6</v>
      </c>
      <c r="J90" s="15">
        <f>SUMIF($B$6:$B$80,B90,$J$6:$J$80)</f>
        <v>6</v>
      </c>
      <c r="K90" s="67">
        <f>SUM(E90:J90)</f>
        <v>22</v>
      </c>
    </row>
    <row r="91" spans="2:11" ht="16.2" thickBot="1">
      <c r="B91" s="37" t="s">
        <v>63</v>
      </c>
      <c r="C91" s="38">
        <v>1</v>
      </c>
      <c r="D91" s="18"/>
      <c r="E91" s="15">
        <f>SUMIF($B$6:$B$80,B91,$E$6:$E$80)</f>
        <v>17</v>
      </c>
      <c r="F91" s="15">
        <f>SUMIF($B$6:$B$80,B91,$F$6:$F$80)</f>
        <v>0</v>
      </c>
      <c r="G91" s="15">
        <f>SUMIF($B$6:$B$80,B91,$G$6:$G$80)</f>
        <v>0</v>
      </c>
      <c r="H91" s="15">
        <f>SUMIF($B$6:$B$80,B91,$H$6:$H$80)</f>
        <v>0</v>
      </c>
      <c r="I91" s="15">
        <f>SUMIF($B$6:$B$80,B91,$I$6:$I$80)</f>
        <v>0</v>
      </c>
      <c r="J91" s="15">
        <f>SUMIF($B$6:$B$80,B91,$J$6:$J$80)</f>
        <v>0</v>
      </c>
      <c r="K91" s="67">
        <f>SUM(E91:J91)</f>
        <v>17</v>
      </c>
    </row>
    <row r="92" spans="2:11" ht="16.2" thickBot="1">
      <c r="B92" s="37" t="s">
        <v>62</v>
      </c>
      <c r="C92" s="38">
        <v>1</v>
      </c>
      <c r="D92" s="18"/>
      <c r="E92" s="15">
        <f>SUMIF($B$6:$B$80,B92,$E$6:$E$80)</f>
        <v>12</v>
      </c>
      <c r="F92" s="15">
        <f>SUMIF($B$6:$B$80,B92,$F$6:$F$80)</f>
        <v>0</v>
      </c>
      <c r="G92" s="15">
        <f>SUMIF($B$6:$B$80,B92,$G$6:$G$80)</f>
        <v>0</v>
      </c>
      <c r="H92" s="15">
        <f>SUMIF($B$6:$B$80,B92,$H$6:$H$80)</f>
        <v>0</v>
      </c>
      <c r="I92" s="15">
        <f>SUMIF($B$6:$B$80,B92,$I$6:$I$80)</f>
        <v>0</v>
      </c>
      <c r="J92" s="15">
        <f>SUMIF($B$6:$B$80,B92,$J$6:$J$80)</f>
        <v>0</v>
      </c>
      <c r="K92" s="67">
        <f>SUM(E92:J92)</f>
        <v>12</v>
      </c>
    </row>
    <row r="93" spans="2:11" ht="16.2" thickBot="1">
      <c r="B93" s="37" t="s">
        <v>111</v>
      </c>
      <c r="C93" s="5">
        <v>2</v>
      </c>
      <c r="D93" s="39"/>
      <c r="E93" s="15">
        <f>SUMIF($B$6:$B$80,B93,$E$6:$E$80)</f>
        <v>0</v>
      </c>
      <c r="F93" s="15">
        <f>SUMIF($B$6:$B$80,B93,$F$6:$F$80)</f>
        <v>0</v>
      </c>
      <c r="G93" s="15">
        <f>SUMIF($B$6:$B$80,B93,$G$6:$G$80)</f>
        <v>0</v>
      </c>
      <c r="H93" s="15">
        <f>SUMIF($B$6:$B$80,B93,$H$6:$H$80)</f>
        <v>2</v>
      </c>
      <c r="I93" s="15">
        <f>SUMIF($B$6:$B$80,B93,$I$6:$I$80)</f>
        <v>6</v>
      </c>
      <c r="J93" s="15">
        <f>SUMIF($B$6:$B$80,B93,$J$6:$J$80)</f>
        <v>0</v>
      </c>
      <c r="K93" s="67">
        <f>SUM(E93:J93)</f>
        <v>8</v>
      </c>
    </row>
    <row r="94" spans="2:11" ht="16.2" thickBot="1">
      <c r="B94" s="37" t="s">
        <v>73</v>
      </c>
      <c r="C94" s="38">
        <v>1</v>
      </c>
      <c r="D94" s="18"/>
      <c r="E94" s="15">
        <f>SUMIF($B$6:$B$80,B94,$E$6:$E$80)</f>
        <v>6</v>
      </c>
      <c r="F94" s="15">
        <f>SUMIF($B$6:$B$80,B94,$F$6:$F$80)</f>
        <v>0</v>
      </c>
      <c r="G94" s="15">
        <f>SUMIF($B$6:$B$80,B94,$G$6:$G$80)</f>
        <v>0</v>
      </c>
      <c r="H94" s="15">
        <f>SUMIF($B$6:$B$80,B94,$H$6:$H$80)</f>
        <v>0</v>
      </c>
      <c r="I94" s="15">
        <f>SUMIF($B$6:$B$80,B94,$I$6:$I$80)</f>
        <v>0</v>
      </c>
      <c r="J94" s="15">
        <f>SUMIF($B$6:$B$80,B94,$J$6:$J$80)</f>
        <v>0</v>
      </c>
      <c r="K94" s="67">
        <f>SUM(E94:J94)</f>
        <v>6</v>
      </c>
    </row>
    <row r="95" spans="2:11" ht="16.2" thickBot="1">
      <c r="B95" s="37" t="s">
        <v>22</v>
      </c>
      <c r="C95" s="5"/>
      <c r="D95" s="18"/>
      <c r="E95" s="15">
        <f>SUMIF($B$6:$B$80,B95,$E$6:$E$80)</f>
        <v>0</v>
      </c>
      <c r="F95" s="15">
        <f>SUMIF($B$6:$B$80,B95,$F$6:$F$80)</f>
        <v>0</v>
      </c>
      <c r="G95" s="15">
        <f>SUMIF($B$6:$B$80,B95,$G$6:$G$80)</f>
        <v>0</v>
      </c>
      <c r="H95" s="15">
        <f>SUMIF($B$6:$B$80,B95,$H$6:$H$80)</f>
        <v>0</v>
      </c>
      <c r="I95" s="15">
        <f>SUMIF($B$6:$B$80,B95,$I$6:$I$80)</f>
        <v>0</v>
      </c>
      <c r="J95" s="15">
        <f>SUMIF($B$6:$B$80,B95,$J$6:$J$80)</f>
        <v>0</v>
      </c>
      <c r="K95" s="67">
        <f>SUM(E95:J95)</f>
        <v>0</v>
      </c>
    </row>
    <row r="96" spans="2:11" ht="16.2" thickBot="1">
      <c r="B96" s="37" t="s">
        <v>22</v>
      </c>
      <c r="C96" s="5"/>
      <c r="D96" s="39"/>
      <c r="E96" s="15">
        <f>SUMIF($B$6:$B$80,B96,$E$6:$E$80)</f>
        <v>0</v>
      </c>
      <c r="F96" s="15">
        <f>SUMIF($B$6:$B$80,B96,$F$6:$F$80)</f>
        <v>0</v>
      </c>
      <c r="G96" s="15">
        <f>SUMIF($B$6:$B$80,B96,$G$6:$G$80)</f>
        <v>0</v>
      </c>
      <c r="H96" s="15">
        <f>SUMIF($B$6:$B$80,B96,$H$6:$H$80)</f>
        <v>0</v>
      </c>
      <c r="I96" s="15">
        <f>SUMIF($B$6:$B$80,B96,$I$6:$I$80)</f>
        <v>0</v>
      </c>
      <c r="J96" s="15">
        <f>SUMIF($B$6:$B$80,B96,$J$6:$J$80)</f>
        <v>0</v>
      </c>
      <c r="K96" s="67">
        <f>SUM(E96:J96)</f>
        <v>0</v>
      </c>
    </row>
    <row r="97" spans="2:11" ht="16.2" thickBot="1">
      <c r="B97" s="37"/>
      <c r="C97" s="5"/>
      <c r="D97" s="39"/>
      <c r="E97" s="15">
        <f ca="1">SUMIF($B$6:B94,B97,$E$6:$E$80)</f>
        <v>0</v>
      </c>
      <c r="F97" s="15">
        <f t="shared" ref="F89:F97" si="6">SUMIF($B$6:$B$80,B97,$F$6:$F$80)</f>
        <v>0</v>
      </c>
      <c r="G97" s="15">
        <f t="shared" ref="G83:G97" si="7">SUMIF($B$6:$B$80,B97,$G$6:$G$80)</f>
        <v>0</v>
      </c>
      <c r="H97" s="15">
        <f t="shared" ref="H83:H97" si="8">SUMIF($B$6:$B$80,B97,$H$6:$H$80)</f>
        <v>0</v>
      </c>
      <c r="I97" s="15">
        <f t="shared" ref="I83:I97" si="9">SUMIF($B$6:$B$80,B97,$I$6:$I$80)</f>
        <v>0</v>
      </c>
      <c r="J97" s="15">
        <f t="shared" ref="J83:J97" si="10">SUMIF($B$6:$B$80,B97,$J$6:$J$80)</f>
        <v>0</v>
      </c>
      <c r="K97" s="67">
        <f t="shared" ref="K83:K97" ca="1" si="11">SUM(E97:J97)</f>
        <v>0</v>
      </c>
    </row>
    <row r="98" spans="2:11">
      <c r="E98" s="13">
        <f t="shared" ref="E98:K98" ca="1" si="12">SUM(E83:E97)</f>
        <v>87</v>
      </c>
      <c r="F98" s="13">
        <f t="shared" si="12"/>
        <v>103</v>
      </c>
      <c r="G98" s="13">
        <f t="shared" si="12"/>
        <v>98</v>
      </c>
      <c r="H98" s="13">
        <f t="shared" si="12"/>
        <v>98</v>
      </c>
      <c r="I98" s="13">
        <f t="shared" si="12"/>
        <v>92</v>
      </c>
      <c r="J98" s="13">
        <f t="shared" si="12"/>
        <v>103</v>
      </c>
      <c r="K98" s="13">
        <f t="shared" ca="1" si="12"/>
        <v>581</v>
      </c>
    </row>
    <row r="99" spans="2:11">
      <c r="E99" s="13" t="s">
        <v>22</v>
      </c>
      <c r="F99" s="13" t="s">
        <v>22</v>
      </c>
      <c r="G99" s="13" t="s">
        <v>22</v>
      </c>
      <c r="H99" s="13" t="s">
        <v>22</v>
      </c>
      <c r="I99" s="13" t="s">
        <v>22</v>
      </c>
      <c r="J99" s="13" t="s">
        <v>22</v>
      </c>
      <c r="K99" s="13">
        <f t="shared" ref="K99" si="13">SUM(K2:K81)</f>
        <v>581</v>
      </c>
    </row>
    <row r="100" spans="2:11">
      <c r="E100" s="13" t="s">
        <v>22</v>
      </c>
      <c r="F100" s="13" t="s">
        <v>22</v>
      </c>
      <c r="G100" s="13" t="s">
        <v>22</v>
      </c>
      <c r="H100" s="13" t="s">
        <v>22</v>
      </c>
      <c r="I100" s="13" t="s">
        <v>22</v>
      </c>
      <c r="J100" s="13" t="s">
        <v>22</v>
      </c>
      <c r="K100">
        <f t="shared" ref="K100" ca="1" si="14">+K99-K98</f>
        <v>0</v>
      </c>
    </row>
    <row r="101" spans="2:11">
      <c r="E101" s="13" t="s">
        <v>51</v>
      </c>
      <c r="F101" s="13" t="s">
        <v>22</v>
      </c>
      <c r="G101" s="13" t="s">
        <v>22</v>
      </c>
      <c r="H101" s="13" t="s">
        <v>22</v>
      </c>
      <c r="I101" s="13" t="s">
        <v>22</v>
      </c>
      <c r="J101" s="13" t="s">
        <v>22</v>
      </c>
      <c r="K101" t="str">
        <f t="shared" ref="K101" ca="1" si="15">IF(K100=0,"","WRONG")</f>
        <v/>
      </c>
    </row>
  </sheetData>
  <sortState ref="B83:K96">
    <sortCondition descending="1" ref="K83:K96"/>
  </sortState>
  <mergeCells count="1">
    <mergeCell ref="B1:K1"/>
  </mergeCells>
  <pageMargins left="0.31" right="0.31" top="0.52" bottom="0.43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"/>
  <sheetViews>
    <sheetView zoomScaleNormal="100" workbookViewId="0">
      <selection activeCell="C80" sqref="C80"/>
    </sheetView>
  </sheetViews>
  <sheetFormatPr defaultColWidth="8.6640625" defaultRowHeight="14.4"/>
  <cols>
    <col min="1" max="1" width="2" bestFit="1" customWidth="1"/>
    <col min="2" max="2" width="20.33203125" customWidth="1"/>
    <col min="3" max="3" width="7.109375" customWidth="1"/>
    <col min="4" max="4" width="8" style="16" bestFit="1" customWidth="1"/>
    <col min="5" max="7" width="11.33203125" style="13" customWidth="1"/>
    <col min="8" max="8" width="9" style="13" customWidth="1"/>
    <col min="9" max="9" width="10.44140625" style="13" customWidth="1"/>
    <col min="10" max="10" width="9" style="13" customWidth="1"/>
    <col min="11" max="11" width="6" style="13" customWidth="1"/>
  </cols>
  <sheetData>
    <row r="1" spans="1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5.6">
      <c r="B2" s="2"/>
      <c r="C2" s="2"/>
    </row>
    <row r="3" spans="1:11" ht="15.6">
      <c r="B3" s="2" t="s">
        <v>26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2</v>
      </c>
      <c r="C5" s="29" t="s">
        <v>21</v>
      </c>
      <c r="D5" s="17" t="s">
        <v>12</v>
      </c>
      <c r="E5" s="59" t="s">
        <v>54</v>
      </c>
      <c r="F5" s="59" t="s">
        <v>55</v>
      </c>
      <c r="G5" s="59" t="s">
        <v>74</v>
      </c>
      <c r="H5" s="59" t="s">
        <v>75</v>
      </c>
      <c r="I5" s="59" t="s">
        <v>76</v>
      </c>
      <c r="J5" s="59" t="s">
        <v>92</v>
      </c>
      <c r="K5" s="14" t="s">
        <v>4</v>
      </c>
    </row>
    <row r="6" spans="1:11" ht="16.2" thickBot="1">
      <c r="A6">
        <v>1</v>
      </c>
      <c r="B6" s="37" t="s">
        <v>38</v>
      </c>
      <c r="C6" s="5">
        <v>6</v>
      </c>
      <c r="D6" s="39">
        <v>23.018999999999998</v>
      </c>
      <c r="E6" s="41">
        <v>6</v>
      </c>
      <c r="F6" s="41">
        <v>0</v>
      </c>
      <c r="G6" s="41">
        <v>6</v>
      </c>
      <c r="H6" s="41">
        <v>6</v>
      </c>
      <c r="I6" s="41">
        <v>6</v>
      </c>
      <c r="J6" s="41">
        <v>5</v>
      </c>
      <c r="K6" s="38">
        <f t="shared" ref="K6:K13" si="0">SUM(E6:J6)</f>
        <v>29</v>
      </c>
    </row>
    <row r="7" spans="1:11" ht="16.2" thickBot="1">
      <c r="A7">
        <v>2</v>
      </c>
      <c r="B7" s="37" t="s">
        <v>39</v>
      </c>
      <c r="C7" s="5">
        <v>6</v>
      </c>
      <c r="D7" s="39">
        <v>24.286000000000001</v>
      </c>
      <c r="E7" s="41">
        <v>4</v>
      </c>
      <c r="F7" s="41">
        <v>6</v>
      </c>
      <c r="G7" s="41">
        <v>0</v>
      </c>
      <c r="H7" s="41">
        <v>5</v>
      </c>
      <c r="I7" s="41">
        <v>5</v>
      </c>
      <c r="J7" s="41">
        <v>4</v>
      </c>
      <c r="K7" s="38">
        <f t="shared" si="0"/>
        <v>24</v>
      </c>
    </row>
    <row r="8" spans="1:11" ht="16.2" thickBot="1">
      <c r="A8">
        <v>3</v>
      </c>
      <c r="B8" s="37" t="s">
        <v>32</v>
      </c>
      <c r="C8" s="5">
        <v>5</v>
      </c>
      <c r="D8" s="39">
        <v>23.437999999999999</v>
      </c>
      <c r="E8" s="41">
        <v>1</v>
      </c>
      <c r="F8" s="41">
        <v>3</v>
      </c>
      <c r="G8" s="41">
        <v>3</v>
      </c>
      <c r="H8" s="41" t="s">
        <v>77</v>
      </c>
      <c r="I8" s="41">
        <v>4</v>
      </c>
      <c r="J8" s="41">
        <v>6</v>
      </c>
      <c r="K8" s="38">
        <f t="shared" si="0"/>
        <v>17</v>
      </c>
    </row>
    <row r="9" spans="1:11" ht="16.2" thickBot="1">
      <c r="A9">
        <v>4</v>
      </c>
      <c r="B9" s="37" t="s">
        <v>64</v>
      </c>
      <c r="C9" s="5">
        <v>6</v>
      </c>
      <c r="D9" s="39">
        <v>26.861000000000001</v>
      </c>
      <c r="E9" s="41">
        <v>2</v>
      </c>
      <c r="F9" s="41">
        <v>5</v>
      </c>
      <c r="G9" s="41">
        <v>5</v>
      </c>
      <c r="H9" s="41">
        <v>4</v>
      </c>
      <c r="I9" s="41">
        <v>0</v>
      </c>
      <c r="J9" s="41">
        <v>0</v>
      </c>
      <c r="K9" s="38">
        <f t="shared" si="0"/>
        <v>16</v>
      </c>
    </row>
    <row r="10" spans="1:11" ht="16.2" thickBot="1">
      <c r="A10">
        <v>5</v>
      </c>
      <c r="B10" s="37" t="s">
        <v>53</v>
      </c>
      <c r="C10" s="5">
        <v>6</v>
      </c>
      <c r="D10" s="39">
        <v>28.402999999999999</v>
      </c>
      <c r="E10" s="41">
        <v>3</v>
      </c>
      <c r="F10" s="40">
        <v>0</v>
      </c>
      <c r="G10" s="41">
        <v>4</v>
      </c>
      <c r="H10" s="41">
        <v>3</v>
      </c>
      <c r="I10" s="41">
        <v>3</v>
      </c>
      <c r="J10" s="41">
        <v>3</v>
      </c>
      <c r="K10" s="38">
        <f t="shared" si="0"/>
        <v>16</v>
      </c>
    </row>
    <row r="11" spans="1:11" ht="16.2" thickBot="1">
      <c r="A11">
        <v>6</v>
      </c>
      <c r="B11" s="37" t="s">
        <v>37</v>
      </c>
      <c r="C11" s="5">
        <v>5</v>
      </c>
      <c r="D11" s="39">
        <v>35.597000000000001</v>
      </c>
      <c r="E11" s="41">
        <v>0</v>
      </c>
      <c r="F11" s="41">
        <v>4</v>
      </c>
      <c r="G11" s="41">
        <v>0</v>
      </c>
      <c r="H11" s="41">
        <v>2</v>
      </c>
      <c r="I11" s="41">
        <v>1</v>
      </c>
      <c r="J11" s="41">
        <v>2</v>
      </c>
      <c r="K11" s="38">
        <f t="shared" si="0"/>
        <v>9</v>
      </c>
    </row>
    <row r="12" spans="1:11" ht="16.2" thickBot="1">
      <c r="B12" s="4" t="s">
        <v>14</v>
      </c>
      <c r="C12" s="5">
        <v>2</v>
      </c>
      <c r="D12" s="39">
        <v>24.27</v>
      </c>
      <c r="E12" s="41">
        <v>5</v>
      </c>
      <c r="F12" s="41">
        <v>0</v>
      </c>
      <c r="G12" s="41" t="s">
        <v>77</v>
      </c>
      <c r="H12" s="41" t="s">
        <v>77</v>
      </c>
      <c r="I12" s="41" t="s">
        <v>77</v>
      </c>
      <c r="J12" s="41" t="s">
        <v>77</v>
      </c>
      <c r="K12" s="38">
        <f t="shared" si="0"/>
        <v>5</v>
      </c>
    </row>
    <row r="13" spans="1:11" ht="16.2" thickBot="1">
      <c r="B13" s="37" t="s">
        <v>103</v>
      </c>
      <c r="C13" s="5">
        <v>4</v>
      </c>
      <c r="D13" s="39">
        <v>34.816000000000003</v>
      </c>
      <c r="E13" s="41" t="s">
        <v>77</v>
      </c>
      <c r="F13" s="41" t="s">
        <v>77</v>
      </c>
      <c r="G13" s="41">
        <v>2</v>
      </c>
      <c r="H13" s="41">
        <v>1</v>
      </c>
      <c r="I13" s="41">
        <v>2</v>
      </c>
      <c r="J13" s="41">
        <v>0</v>
      </c>
      <c r="K13" s="38">
        <f t="shared" si="0"/>
        <v>5</v>
      </c>
    </row>
    <row r="14" spans="1:11" ht="16.2" thickBot="1">
      <c r="B14" s="37"/>
      <c r="C14" s="5"/>
      <c r="D14" s="39"/>
      <c r="E14" s="41"/>
      <c r="F14" s="41"/>
      <c r="G14" s="41"/>
      <c r="H14" s="41"/>
      <c r="I14" s="41"/>
      <c r="J14" s="41"/>
      <c r="K14" s="38">
        <f t="shared" ref="K14" si="1">SUM(E14:J14)</f>
        <v>0</v>
      </c>
    </row>
    <row r="16" spans="1:11" ht="16.2" thickBot="1">
      <c r="B16" s="3" t="s">
        <v>6</v>
      </c>
      <c r="C16" s="3"/>
    </row>
    <row r="17" spans="1:11" ht="31.8" thickBot="1">
      <c r="B17" s="8" t="s">
        <v>2</v>
      </c>
      <c r="C17" s="29" t="s">
        <v>21</v>
      </c>
      <c r="D17" s="17" t="s">
        <v>12</v>
      </c>
      <c r="E17" s="59" t="s">
        <v>54</v>
      </c>
      <c r="F17" s="59" t="s">
        <v>55</v>
      </c>
      <c r="G17" s="59" t="s">
        <v>74</v>
      </c>
      <c r="H17" s="59" t="s">
        <v>75</v>
      </c>
      <c r="I17" s="59" t="s">
        <v>76</v>
      </c>
      <c r="J17" s="59" t="s">
        <v>92</v>
      </c>
      <c r="K17" s="14" t="s">
        <v>4</v>
      </c>
    </row>
    <row r="18" spans="1:11" ht="16.2" thickBot="1">
      <c r="A18">
        <v>1</v>
      </c>
      <c r="B18" s="37" t="s">
        <v>14</v>
      </c>
      <c r="C18" s="38">
        <v>6</v>
      </c>
      <c r="D18" s="39">
        <v>9.7949999999999999</v>
      </c>
      <c r="E18" s="41">
        <v>0</v>
      </c>
      <c r="F18" s="41">
        <v>5</v>
      </c>
      <c r="G18" s="41">
        <v>5</v>
      </c>
      <c r="H18" s="41">
        <v>6</v>
      </c>
      <c r="I18" s="41">
        <v>4</v>
      </c>
      <c r="J18" s="41">
        <v>6</v>
      </c>
      <c r="K18" s="38">
        <f t="shared" ref="K18:K26" si="2">SUM(E18:J18)</f>
        <v>26</v>
      </c>
    </row>
    <row r="19" spans="1:11" ht="16.2" thickBot="1">
      <c r="A19">
        <v>2</v>
      </c>
      <c r="B19" s="37" t="s">
        <v>39</v>
      </c>
      <c r="C19" s="38">
        <v>6</v>
      </c>
      <c r="D19" s="39">
        <v>9.9710000000000001</v>
      </c>
      <c r="E19" s="40">
        <v>6</v>
      </c>
      <c r="F19" s="41">
        <v>0</v>
      </c>
      <c r="G19" s="41">
        <v>0</v>
      </c>
      <c r="H19" s="41">
        <v>5</v>
      </c>
      <c r="I19" s="41">
        <v>5</v>
      </c>
      <c r="J19" s="41">
        <v>4</v>
      </c>
      <c r="K19" s="38">
        <f t="shared" si="2"/>
        <v>20</v>
      </c>
    </row>
    <row r="20" spans="1:11" ht="16.2" thickBot="1">
      <c r="A20">
        <v>3</v>
      </c>
      <c r="B20" s="37" t="s">
        <v>53</v>
      </c>
      <c r="C20" s="38">
        <v>6</v>
      </c>
      <c r="D20" s="39">
        <v>12.382</v>
      </c>
      <c r="E20" s="41">
        <v>4</v>
      </c>
      <c r="F20" s="41">
        <v>3</v>
      </c>
      <c r="G20" s="41">
        <v>3</v>
      </c>
      <c r="H20" s="41">
        <v>3</v>
      </c>
      <c r="I20" s="41">
        <v>1</v>
      </c>
      <c r="J20" s="41">
        <v>3</v>
      </c>
      <c r="K20" s="38">
        <f t="shared" si="2"/>
        <v>17</v>
      </c>
    </row>
    <row r="21" spans="1:11" ht="16.2" thickBot="1">
      <c r="A21">
        <v>4</v>
      </c>
      <c r="B21" s="37" t="s">
        <v>32</v>
      </c>
      <c r="C21" s="38">
        <v>5</v>
      </c>
      <c r="D21" s="39">
        <v>10.32</v>
      </c>
      <c r="E21" s="41">
        <v>2</v>
      </c>
      <c r="F21" s="41">
        <v>2</v>
      </c>
      <c r="G21" s="41">
        <v>4</v>
      </c>
      <c r="H21" s="41" t="s">
        <v>77</v>
      </c>
      <c r="I21" s="41">
        <v>3</v>
      </c>
      <c r="J21" s="41">
        <v>5</v>
      </c>
      <c r="K21" s="38">
        <f t="shared" si="2"/>
        <v>16</v>
      </c>
    </row>
    <row r="22" spans="1:11" ht="16.2" thickBot="1">
      <c r="A22">
        <v>5</v>
      </c>
      <c r="B22" s="37" t="s">
        <v>38</v>
      </c>
      <c r="C22" s="38">
        <v>6</v>
      </c>
      <c r="D22" s="39">
        <v>9.968</v>
      </c>
      <c r="E22" s="41">
        <v>0</v>
      </c>
      <c r="F22" s="41">
        <v>0</v>
      </c>
      <c r="G22" s="41">
        <v>6</v>
      </c>
      <c r="H22" s="41">
        <v>0</v>
      </c>
      <c r="I22" s="41">
        <v>6</v>
      </c>
      <c r="J22" s="41">
        <v>0</v>
      </c>
      <c r="K22" s="38">
        <f t="shared" si="2"/>
        <v>12</v>
      </c>
    </row>
    <row r="23" spans="1:11" ht="16.2" thickBot="1">
      <c r="A23">
        <v>6</v>
      </c>
      <c r="B23" s="37" t="s">
        <v>37</v>
      </c>
      <c r="C23" s="38">
        <v>6</v>
      </c>
      <c r="D23" s="39">
        <v>16.779</v>
      </c>
      <c r="E23" s="41">
        <v>3</v>
      </c>
      <c r="F23" s="41">
        <v>4</v>
      </c>
      <c r="G23" s="41">
        <v>1</v>
      </c>
      <c r="H23" s="41">
        <v>2</v>
      </c>
      <c r="I23" s="41">
        <v>0</v>
      </c>
      <c r="J23" s="41">
        <v>1</v>
      </c>
      <c r="K23" s="38">
        <f t="shared" si="2"/>
        <v>11</v>
      </c>
    </row>
    <row r="24" spans="1:11" ht="16.2" thickBot="1">
      <c r="B24" s="37" t="s">
        <v>64</v>
      </c>
      <c r="C24" s="38">
        <v>6</v>
      </c>
      <c r="D24" s="39">
        <v>13.273999999999999</v>
      </c>
      <c r="E24" s="41">
        <v>5</v>
      </c>
      <c r="F24" s="41">
        <v>0</v>
      </c>
      <c r="G24" s="41">
        <v>2</v>
      </c>
      <c r="H24" s="41">
        <v>0</v>
      </c>
      <c r="I24" s="41">
        <v>0</v>
      </c>
      <c r="J24" s="41">
        <v>2</v>
      </c>
      <c r="K24" s="38">
        <f t="shared" si="2"/>
        <v>9</v>
      </c>
    </row>
    <row r="25" spans="1:11" ht="16.2" thickBot="1">
      <c r="B25" s="37" t="s">
        <v>87</v>
      </c>
      <c r="C25" s="38">
        <v>1</v>
      </c>
      <c r="D25" s="39">
        <v>10.939</v>
      </c>
      <c r="E25" s="41" t="s">
        <v>77</v>
      </c>
      <c r="F25" s="41">
        <v>6</v>
      </c>
      <c r="G25" s="41" t="s">
        <v>77</v>
      </c>
      <c r="H25" s="41" t="s">
        <v>77</v>
      </c>
      <c r="I25" s="41" t="s">
        <v>77</v>
      </c>
      <c r="J25" s="41" t="s">
        <v>77</v>
      </c>
      <c r="K25" s="38">
        <f t="shared" si="2"/>
        <v>6</v>
      </c>
    </row>
    <row r="26" spans="1:11" ht="16.2" thickBot="1">
      <c r="B26" s="37" t="s">
        <v>103</v>
      </c>
      <c r="C26" s="38">
        <v>4</v>
      </c>
      <c r="D26" s="39">
        <v>12.19</v>
      </c>
      <c r="E26" s="41" t="s">
        <v>77</v>
      </c>
      <c r="F26" s="41" t="s">
        <v>77</v>
      </c>
      <c r="G26" s="41">
        <v>0</v>
      </c>
      <c r="H26" s="41">
        <v>4</v>
      </c>
      <c r="I26" s="41">
        <v>2</v>
      </c>
      <c r="J26" s="41">
        <v>0</v>
      </c>
      <c r="K26" s="38">
        <f t="shared" si="2"/>
        <v>6</v>
      </c>
    </row>
    <row r="27" spans="1:11" ht="15.6">
      <c r="B27" s="3"/>
      <c r="C27" s="3"/>
    </row>
    <row r="28" spans="1:11" ht="16.2" thickBot="1">
      <c r="B28" s="3" t="s">
        <v>7</v>
      </c>
      <c r="C28" s="3"/>
    </row>
    <row r="29" spans="1:11" ht="31.8" thickBot="1">
      <c r="B29" s="8" t="s">
        <v>2</v>
      </c>
      <c r="C29" s="29" t="s">
        <v>21</v>
      </c>
      <c r="D29" s="17" t="s">
        <v>12</v>
      </c>
      <c r="E29" s="59" t="s">
        <v>54</v>
      </c>
      <c r="F29" s="59" t="s">
        <v>55</v>
      </c>
      <c r="G29" s="59" t="s">
        <v>74</v>
      </c>
      <c r="H29" s="59" t="s">
        <v>75</v>
      </c>
      <c r="I29" s="59" t="s">
        <v>76</v>
      </c>
      <c r="J29" s="59" t="s">
        <v>92</v>
      </c>
      <c r="K29" s="14" t="s">
        <v>4</v>
      </c>
    </row>
    <row r="30" spans="1:11" ht="16.2" thickBot="1">
      <c r="A30">
        <v>1</v>
      </c>
      <c r="B30" s="37" t="s">
        <v>64</v>
      </c>
      <c r="C30" s="38">
        <v>6</v>
      </c>
      <c r="D30" s="39">
        <v>8.6679999999999993</v>
      </c>
      <c r="E30" s="41">
        <v>6</v>
      </c>
      <c r="F30" s="41">
        <v>0</v>
      </c>
      <c r="G30" s="41">
        <v>6</v>
      </c>
      <c r="H30" s="41">
        <v>6</v>
      </c>
      <c r="I30" s="41">
        <v>6</v>
      </c>
      <c r="J30" s="41">
        <v>6</v>
      </c>
      <c r="K30" s="38">
        <f t="shared" ref="K30:K38" si="3">SUM(E30:J30)</f>
        <v>30</v>
      </c>
    </row>
    <row r="31" spans="1:11" ht="16.2" thickBot="1">
      <c r="A31">
        <v>2</v>
      </c>
      <c r="B31" s="37" t="s">
        <v>39</v>
      </c>
      <c r="C31" s="38">
        <v>6</v>
      </c>
      <c r="D31" s="39">
        <v>8.9510000000000005</v>
      </c>
      <c r="E31" s="41">
        <v>5</v>
      </c>
      <c r="F31" s="41">
        <v>6</v>
      </c>
      <c r="G31" s="41">
        <v>4</v>
      </c>
      <c r="H31" s="41">
        <v>4</v>
      </c>
      <c r="I31" s="41">
        <v>0</v>
      </c>
      <c r="J31" s="41">
        <v>2</v>
      </c>
      <c r="K31" s="38">
        <f t="shared" si="3"/>
        <v>21</v>
      </c>
    </row>
    <row r="32" spans="1:11" ht="16.2" thickBot="1">
      <c r="A32">
        <v>3</v>
      </c>
      <c r="B32" s="37" t="s">
        <v>32</v>
      </c>
      <c r="C32" s="38">
        <v>4</v>
      </c>
      <c r="D32" s="39">
        <v>9.1929999999999996</v>
      </c>
      <c r="E32" s="41">
        <v>4</v>
      </c>
      <c r="F32" s="41">
        <v>5</v>
      </c>
      <c r="G32" s="41">
        <v>3</v>
      </c>
      <c r="H32" s="41" t="s">
        <v>77</v>
      </c>
      <c r="I32" s="41" t="s">
        <v>77</v>
      </c>
      <c r="J32" s="41">
        <v>4</v>
      </c>
      <c r="K32" s="38">
        <f t="shared" si="3"/>
        <v>16</v>
      </c>
    </row>
    <row r="33" spans="1:11" ht="16.2" thickBot="1">
      <c r="A33">
        <v>4</v>
      </c>
      <c r="B33" s="37" t="s">
        <v>38</v>
      </c>
      <c r="C33" s="38">
        <v>6</v>
      </c>
      <c r="D33" s="39">
        <v>8.9649999999999999</v>
      </c>
      <c r="E33" s="41">
        <v>0</v>
      </c>
      <c r="F33" s="41">
        <v>0</v>
      </c>
      <c r="G33" s="41">
        <v>5</v>
      </c>
      <c r="H33" s="41">
        <v>5</v>
      </c>
      <c r="I33" s="41">
        <v>0</v>
      </c>
      <c r="J33" s="41">
        <v>5</v>
      </c>
      <c r="K33" s="38">
        <f t="shared" si="3"/>
        <v>15</v>
      </c>
    </row>
    <row r="34" spans="1:11" ht="16.2" thickBot="1">
      <c r="A34">
        <v>5</v>
      </c>
      <c r="B34" s="37" t="s">
        <v>14</v>
      </c>
      <c r="C34" s="38">
        <v>6</v>
      </c>
      <c r="D34" s="39">
        <v>9.1929999999999996</v>
      </c>
      <c r="E34" s="41">
        <v>0</v>
      </c>
      <c r="F34" s="41">
        <v>4</v>
      </c>
      <c r="G34" s="41">
        <v>2</v>
      </c>
      <c r="H34" s="41">
        <v>3</v>
      </c>
      <c r="I34" s="41">
        <v>0</v>
      </c>
      <c r="J34" s="41">
        <v>4</v>
      </c>
      <c r="K34" s="38">
        <f t="shared" si="3"/>
        <v>13</v>
      </c>
    </row>
    <row r="35" spans="1:11" ht="16.2" thickBot="1">
      <c r="A35">
        <v>6</v>
      </c>
      <c r="B35" s="37" t="s">
        <v>37</v>
      </c>
      <c r="C35" s="38">
        <v>6</v>
      </c>
      <c r="D35" s="39">
        <v>10.321</v>
      </c>
      <c r="E35" s="41">
        <v>3</v>
      </c>
      <c r="F35" s="41">
        <v>3</v>
      </c>
      <c r="G35" s="41">
        <v>0</v>
      </c>
      <c r="H35" s="41">
        <v>1</v>
      </c>
      <c r="I35" s="41">
        <v>3</v>
      </c>
      <c r="J35" s="41">
        <v>1</v>
      </c>
      <c r="K35" s="38">
        <f t="shared" si="3"/>
        <v>11</v>
      </c>
    </row>
    <row r="36" spans="1:11" ht="16.2" thickBot="1">
      <c r="B36" s="37" t="s">
        <v>53</v>
      </c>
      <c r="C36" s="38">
        <v>6</v>
      </c>
      <c r="D36" s="39">
        <v>10.57</v>
      </c>
      <c r="E36" s="41">
        <v>2</v>
      </c>
      <c r="F36" s="41">
        <v>2</v>
      </c>
      <c r="G36" s="41">
        <v>1</v>
      </c>
      <c r="H36" s="41">
        <v>2</v>
      </c>
      <c r="I36" s="41">
        <v>4</v>
      </c>
      <c r="J36" s="41">
        <v>0</v>
      </c>
      <c r="K36" s="38">
        <f t="shared" si="3"/>
        <v>11</v>
      </c>
    </row>
    <row r="37" spans="1:11" ht="16.2" thickBot="1">
      <c r="B37" s="37" t="s">
        <v>103</v>
      </c>
      <c r="C37" s="38">
        <v>4</v>
      </c>
      <c r="D37" s="39">
        <v>11.180999999999999</v>
      </c>
      <c r="E37" s="41" t="s">
        <v>77</v>
      </c>
      <c r="F37" s="41" t="s">
        <v>77</v>
      </c>
      <c r="G37" s="41">
        <v>0</v>
      </c>
      <c r="H37" s="41">
        <v>0</v>
      </c>
      <c r="I37" s="41">
        <v>5</v>
      </c>
      <c r="J37" s="41">
        <v>0</v>
      </c>
      <c r="K37" s="38">
        <f t="shared" si="3"/>
        <v>5</v>
      </c>
    </row>
    <row r="38" spans="1:11" ht="16.2" thickBot="1">
      <c r="B38" s="37"/>
      <c r="C38" s="5"/>
      <c r="D38" s="39"/>
      <c r="E38" s="41"/>
      <c r="F38" s="41"/>
      <c r="G38" s="41"/>
      <c r="H38" s="41"/>
      <c r="I38" s="41"/>
      <c r="J38" s="41"/>
      <c r="K38" s="38">
        <f t="shared" si="3"/>
        <v>0</v>
      </c>
    </row>
    <row r="39" spans="1:11" ht="16.2" thickBot="1">
      <c r="B39" s="37"/>
      <c r="C39" s="5"/>
      <c r="D39" s="39"/>
      <c r="E39" s="41"/>
      <c r="F39" s="40"/>
      <c r="G39" s="41"/>
      <c r="H39" s="41"/>
      <c r="I39" s="41"/>
      <c r="J39" s="41"/>
      <c r="K39" s="38">
        <f t="shared" ref="K39" si="4">SUM(E39:J39)</f>
        <v>0</v>
      </c>
    </row>
    <row r="40" spans="1:11" ht="16.2" thickBot="1">
      <c r="B40" s="37"/>
      <c r="C40" s="5"/>
      <c r="D40" s="39"/>
      <c r="E40" s="41"/>
      <c r="F40" s="40"/>
      <c r="G40" s="41"/>
      <c r="H40" s="41"/>
      <c r="I40" s="41"/>
      <c r="J40" s="41"/>
      <c r="K40" s="38">
        <f t="shared" ref="K40" si="5">SUM(E40:J40)</f>
        <v>0</v>
      </c>
    </row>
    <row r="41" spans="1:11">
      <c r="B41" s="11"/>
      <c r="C41" s="11"/>
    </row>
    <row r="42" spans="1:11" ht="16.2" thickBot="1">
      <c r="B42" s="3" t="s">
        <v>8</v>
      </c>
      <c r="C42" s="3"/>
    </row>
    <row r="43" spans="1:11" ht="31.8" thickBot="1">
      <c r="B43" s="8" t="s">
        <v>2</v>
      </c>
      <c r="C43" s="29" t="s">
        <v>21</v>
      </c>
      <c r="D43" s="17" t="s">
        <v>12</v>
      </c>
      <c r="E43" s="59" t="s">
        <v>54</v>
      </c>
      <c r="F43" s="59" t="s">
        <v>55</v>
      </c>
      <c r="G43" s="59" t="s">
        <v>74</v>
      </c>
      <c r="H43" s="59" t="s">
        <v>75</v>
      </c>
      <c r="I43" s="59" t="s">
        <v>76</v>
      </c>
      <c r="J43" s="59" t="s">
        <v>92</v>
      </c>
      <c r="K43" s="14" t="s">
        <v>4</v>
      </c>
    </row>
    <row r="44" spans="1:11" ht="16.2" thickBot="1">
      <c r="A44">
        <v>1</v>
      </c>
      <c r="B44" s="37" t="s">
        <v>14</v>
      </c>
      <c r="C44" s="38">
        <v>6</v>
      </c>
      <c r="D44" s="39">
        <v>7.8369999999999997</v>
      </c>
      <c r="E44" s="41">
        <v>6</v>
      </c>
      <c r="F44" s="41">
        <v>5</v>
      </c>
      <c r="G44" s="41">
        <v>4</v>
      </c>
      <c r="H44" s="41">
        <v>6</v>
      </c>
      <c r="I44" s="41">
        <v>6</v>
      </c>
      <c r="J44" s="41">
        <v>5</v>
      </c>
      <c r="K44" s="38">
        <f t="shared" ref="K44:K53" si="6">SUM(E44:J44)</f>
        <v>32</v>
      </c>
    </row>
    <row r="45" spans="1:11" ht="16.2" thickBot="1">
      <c r="A45">
        <v>2</v>
      </c>
      <c r="B45" s="37" t="s">
        <v>39</v>
      </c>
      <c r="C45" s="38">
        <v>6</v>
      </c>
      <c r="D45" s="39">
        <v>8.4039999999999999</v>
      </c>
      <c r="E45" s="41">
        <v>2</v>
      </c>
      <c r="F45" s="41">
        <v>4</v>
      </c>
      <c r="G45" s="41">
        <v>5</v>
      </c>
      <c r="H45" s="41">
        <v>4</v>
      </c>
      <c r="I45" s="41">
        <v>4</v>
      </c>
      <c r="J45" s="41">
        <v>4</v>
      </c>
      <c r="K45" s="38">
        <f t="shared" si="6"/>
        <v>23</v>
      </c>
    </row>
    <row r="46" spans="1:11" ht="16.2" thickBot="1">
      <c r="A46">
        <v>3</v>
      </c>
      <c r="B46" s="37" t="s">
        <v>64</v>
      </c>
      <c r="C46" s="38">
        <v>6</v>
      </c>
      <c r="D46" s="39">
        <v>7.9160000000000004</v>
      </c>
      <c r="E46" s="41">
        <v>4</v>
      </c>
      <c r="F46" s="41">
        <v>6</v>
      </c>
      <c r="G46" s="41">
        <v>3</v>
      </c>
      <c r="H46" s="41">
        <v>3</v>
      </c>
      <c r="I46" s="41">
        <v>0</v>
      </c>
      <c r="J46" s="41">
        <v>6</v>
      </c>
      <c r="K46" s="38">
        <f t="shared" si="6"/>
        <v>22</v>
      </c>
    </row>
    <row r="47" spans="1:11" ht="16.2" thickBot="1">
      <c r="A47">
        <v>4</v>
      </c>
      <c r="B47" s="37" t="s">
        <v>38</v>
      </c>
      <c r="C47" s="38">
        <v>6</v>
      </c>
      <c r="D47" s="39">
        <v>8.3520000000000003</v>
      </c>
      <c r="E47" s="41">
        <v>5</v>
      </c>
      <c r="F47" s="41">
        <v>0</v>
      </c>
      <c r="G47" s="41">
        <v>6</v>
      </c>
      <c r="H47" s="41">
        <v>5</v>
      </c>
      <c r="I47" s="41">
        <v>5</v>
      </c>
      <c r="J47" s="41">
        <v>0</v>
      </c>
      <c r="K47" s="38">
        <f t="shared" si="6"/>
        <v>21</v>
      </c>
    </row>
    <row r="48" spans="1:11" ht="16.2" thickBot="1">
      <c r="A48">
        <v>5</v>
      </c>
      <c r="B48" s="37" t="s">
        <v>32</v>
      </c>
      <c r="C48" s="38">
        <v>4</v>
      </c>
      <c r="D48" s="39">
        <v>8.4459999999999997</v>
      </c>
      <c r="E48" s="41">
        <v>3</v>
      </c>
      <c r="F48" s="41">
        <v>2</v>
      </c>
      <c r="G48" s="41">
        <v>2</v>
      </c>
      <c r="H48" s="41" t="s">
        <v>77</v>
      </c>
      <c r="I48" s="41">
        <v>3</v>
      </c>
      <c r="J48" s="41" t="s">
        <v>77</v>
      </c>
      <c r="K48" s="38">
        <f t="shared" si="6"/>
        <v>10</v>
      </c>
    </row>
    <row r="49" spans="1:11" ht="16.2" thickBot="1">
      <c r="A49">
        <v>6</v>
      </c>
      <c r="B49" s="37" t="s">
        <v>37</v>
      </c>
      <c r="C49" s="38">
        <v>6</v>
      </c>
      <c r="D49" s="39">
        <v>9.3089999999999993</v>
      </c>
      <c r="E49" s="41">
        <v>1</v>
      </c>
      <c r="F49" s="41">
        <v>1</v>
      </c>
      <c r="G49" s="41">
        <v>1</v>
      </c>
      <c r="H49" s="41">
        <v>2</v>
      </c>
      <c r="I49" s="41">
        <v>2</v>
      </c>
      <c r="J49" s="41">
        <v>3</v>
      </c>
      <c r="K49" s="38">
        <f t="shared" si="6"/>
        <v>10</v>
      </c>
    </row>
    <row r="50" spans="1:11" ht="16.2" thickBot="1">
      <c r="B50" s="37" t="s">
        <v>103</v>
      </c>
      <c r="C50" s="5">
        <v>4</v>
      </c>
      <c r="D50" s="39">
        <v>10.67</v>
      </c>
      <c r="E50" s="41" t="s">
        <v>77</v>
      </c>
      <c r="F50" s="41" t="s">
        <v>77</v>
      </c>
      <c r="G50" s="41">
        <v>0</v>
      </c>
      <c r="H50" s="41">
        <v>1</v>
      </c>
      <c r="I50" s="41">
        <v>1</v>
      </c>
      <c r="J50" s="41">
        <v>2</v>
      </c>
      <c r="K50" s="38">
        <f t="shared" si="6"/>
        <v>4</v>
      </c>
    </row>
    <row r="51" spans="1:11" ht="16.2" thickBot="1">
      <c r="B51" s="37" t="s">
        <v>87</v>
      </c>
      <c r="C51" s="38">
        <v>1</v>
      </c>
      <c r="D51" s="39">
        <v>8.8249999999999993</v>
      </c>
      <c r="E51" s="41" t="s">
        <v>77</v>
      </c>
      <c r="F51" s="41">
        <v>3</v>
      </c>
      <c r="G51" s="41" t="s">
        <v>77</v>
      </c>
      <c r="H51" s="41" t="s">
        <v>77</v>
      </c>
      <c r="I51" s="41" t="s">
        <v>77</v>
      </c>
      <c r="J51" s="41" t="s">
        <v>77</v>
      </c>
      <c r="K51" s="38">
        <f t="shared" si="6"/>
        <v>3</v>
      </c>
    </row>
    <row r="52" spans="1:11" ht="16.2" thickBot="1">
      <c r="B52" s="37" t="s">
        <v>53</v>
      </c>
      <c r="C52" s="38">
        <v>4</v>
      </c>
      <c r="D52" s="39">
        <v>11.34</v>
      </c>
      <c r="E52" s="41">
        <v>0</v>
      </c>
      <c r="F52" s="41">
        <v>0</v>
      </c>
      <c r="G52" s="41">
        <v>0</v>
      </c>
      <c r="H52" s="41">
        <v>0</v>
      </c>
      <c r="I52" s="41" t="s">
        <v>77</v>
      </c>
      <c r="J52" s="41" t="s">
        <v>77</v>
      </c>
      <c r="K52" s="38">
        <f t="shared" si="6"/>
        <v>0</v>
      </c>
    </row>
    <row r="53" spans="1:11" ht="16.2" thickBot="1">
      <c r="B53" s="37"/>
      <c r="C53" s="5"/>
      <c r="D53" s="39"/>
      <c r="E53" s="41"/>
      <c r="F53" s="40"/>
      <c r="G53" s="41"/>
      <c r="H53" s="41"/>
      <c r="I53" s="41"/>
      <c r="J53" s="41"/>
      <c r="K53" s="38">
        <f t="shared" si="6"/>
        <v>0</v>
      </c>
    </row>
    <row r="54" spans="1:11">
      <c r="B54" s="6"/>
      <c r="C54" s="6"/>
    </row>
    <row r="55" spans="1:11" ht="16.2" thickBot="1">
      <c r="B55" s="3" t="s">
        <v>9</v>
      </c>
      <c r="C55" s="3"/>
    </row>
    <row r="56" spans="1:11" ht="31.8" thickBot="1">
      <c r="B56" s="8" t="s">
        <v>2</v>
      </c>
      <c r="C56" s="29" t="s">
        <v>21</v>
      </c>
      <c r="D56" s="17" t="s">
        <v>12</v>
      </c>
      <c r="E56" s="59" t="s">
        <v>54</v>
      </c>
      <c r="F56" s="59" t="s">
        <v>55</v>
      </c>
      <c r="G56" s="59" t="s">
        <v>74</v>
      </c>
      <c r="H56" s="59" t="s">
        <v>75</v>
      </c>
      <c r="I56" s="59" t="s">
        <v>76</v>
      </c>
      <c r="J56" s="59" t="s">
        <v>92</v>
      </c>
      <c r="K56" s="14" t="s">
        <v>4</v>
      </c>
    </row>
    <row r="57" spans="1:11" ht="16.2" thickBot="1">
      <c r="A57">
        <v>1</v>
      </c>
      <c r="B57" s="37" t="s">
        <v>87</v>
      </c>
      <c r="C57" s="38">
        <v>5</v>
      </c>
      <c r="D57" s="39">
        <v>15.457000000000001</v>
      </c>
      <c r="E57" s="41" t="s">
        <v>77</v>
      </c>
      <c r="F57" s="41">
        <v>6</v>
      </c>
      <c r="G57" s="41">
        <v>6</v>
      </c>
      <c r="H57" s="41">
        <v>0</v>
      </c>
      <c r="I57" s="41">
        <v>6</v>
      </c>
      <c r="J57" s="41">
        <v>3</v>
      </c>
      <c r="K57" s="38">
        <f t="shared" ref="K57:K66" si="7">SUM(E57:J57)</f>
        <v>21</v>
      </c>
    </row>
    <row r="58" spans="1:11" ht="16.2" thickBot="1">
      <c r="A58">
        <v>2</v>
      </c>
      <c r="B58" s="37" t="s">
        <v>64</v>
      </c>
      <c r="C58" s="38">
        <v>5</v>
      </c>
      <c r="D58" s="39">
        <v>15.98</v>
      </c>
      <c r="E58" s="41">
        <v>0</v>
      </c>
      <c r="F58" s="41">
        <v>3</v>
      </c>
      <c r="G58" s="41" t="s">
        <v>77</v>
      </c>
      <c r="H58" s="41">
        <v>6</v>
      </c>
      <c r="I58" s="41">
        <v>5</v>
      </c>
      <c r="J58" s="41">
        <v>6</v>
      </c>
      <c r="K58" s="38">
        <f t="shared" si="7"/>
        <v>20</v>
      </c>
    </row>
    <row r="59" spans="1:11" ht="16.2" thickBot="1">
      <c r="A59">
        <v>3</v>
      </c>
      <c r="B59" s="37" t="s">
        <v>39</v>
      </c>
      <c r="C59" s="38">
        <v>6</v>
      </c>
      <c r="D59" s="39">
        <v>16.353000000000002</v>
      </c>
      <c r="E59" s="41">
        <v>5</v>
      </c>
      <c r="F59" s="41">
        <v>5</v>
      </c>
      <c r="G59" s="41">
        <v>0</v>
      </c>
      <c r="H59" s="41">
        <v>5</v>
      </c>
      <c r="I59" s="41">
        <v>0</v>
      </c>
      <c r="J59" s="41">
        <v>4</v>
      </c>
      <c r="K59" s="38">
        <f t="shared" si="7"/>
        <v>19</v>
      </c>
    </row>
    <row r="60" spans="1:11" ht="16.2" thickBot="1">
      <c r="A60">
        <v>4</v>
      </c>
      <c r="B60" s="37" t="s">
        <v>38</v>
      </c>
      <c r="C60" s="38">
        <v>4</v>
      </c>
      <c r="D60" s="39">
        <v>16.556999999999999</v>
      </c>
      <c r="E60" s="41">
        <v>6</v>
      </c>
      <c r="F60" s="41">
        <v>4</v>
      </c>
      <c r="G60" s="41" t="s">
        <v>77</v>
      </c>
      <c r="H60" s="41">
        <v>4</v>
      </c>
      <c r="I60" s="41">
        <v>4</v>
      </c>
      <c r="J60" s="41" t="s">
        <v>77</v>
      </c>
      <c r="K60" s="38">
        <f t="shared" si="7"/>
        <v>18</v>
      </c>
    </row>
    <row r="61" spans="1:11" ht="16.2" thickBot="1">
      <c r="A61">
        <v>5</v>
      </c>
      <c r="B61" s="37" t="s">
        <v>14</v>
      </c>
      <c r="C61" s="38">
        <v>4</v>
      </c>
      <c r="D61" s="39">
        <v>16.032</v>
      </c>
      <c r="E61" s="41">
        <v>3</v>
      </c>
      <c r="F61" s="41">
        <v>2</v>
      </c>
      <c r="G61" s="41" t="s">
        <v>77</v>
      </c>
      <c r="H61" s="41">
        <v>3</v>
      </c>
      <c r="I61" s="41" t="s">
        <v>77</v>
      </c>
      <c r="J61" s="41">
        <v>5</v>
      </c>
      <c r="K61" s="38">
        <f t="shared" si="7"/>
        <v>13</v>
      </c>
    </row>
    <row r="62" spans="1:11" ht="16.2" thickBot="1">
      <c r="A62">
        <v>6</v>
      </c>
      <c r="B62" s="37" t="s">
        <v>37</v>
      </c>
      <c r="C62" s="38">
        <v>6</v>
      </c>
      <c r="D62" s="39">
        <v>18.454999999999998</v>
      </c>
      <c r="E62" s="41">
        <v>2</v>
      </c>
      <c r="F62" s="41">
        <v>0</v>
      </c>
      <c r="G62" s="41">
        <v>4</v>
      </c>
      <c r="H62" s="41">
        <v>1</v>
      </c>
      <c r="I62" s="41">
        <v>3</v>
      </c>
      <c r="J62" s="41">
        <v>2</v>
      </c>
      <c r="K62" s="38">
        <f t="shared" si="7"/>
        <v>12</v>
      </c>
    </row>
    <row r="63" spans="1:11" ht="16.2" thickBot="1">
      <c r="B63" s="37" t="s">
        <v>53</v>
      </c>
      <c r="C63" s="38">
        <v>6</v>
      </c>
      <c r="D63" s="39">
        <v>19.079999999999998</v>
      </c>
      <c r="E63" s="41">
        <v>1</v>
      </c>
      <c r="F63" s="41">
        <v>0</v>
      </c>
      <c r="G63" s="41">
        <v>5</v>
      </c>
      <c r="H63" s="41">
        <v>2</v>
      </c>
      <c r="I63" s="41">
        <v>2</v>
      </c>
      <c r="J63" s="41">
        <v>1</v>
      </c>
      <c r="K63" s="38">
        <f t="shared" si="7"/>
        <v>11</v>
      </c>
    </row>
    <row r="64" spans="1:11" ht="16.2" thickBot="1">
      <c r="B64" s="37" t="s">
        <v>32</v>
      </c>
      <c r="C64" s="38">
        <v>3</v>
      </c>
      <c r="D64" s="39">
        <v>16.914999999999999</v>
      </c>
      <c r="E64" s="41">
        <v>4</v>
      </c>
      <c r="F64" s="41">
        <v>1</v>
      </c>
      <c r="G64" s="41">
        <v>3</v>
      </c>
      <c r="H64" s="41" t="s">
        <v>77</v>
      </c>
      <c r="I64" s="41" t="s">
        <v>77</v>
      </c>
      <c r="J64" s="41" t="s">
        <v>77</v>
      </c>
      <c r="K64" s="38">
        <f t="shared" si="7"/>
        <v>8</v>
      </c>
    </row>
    <row r="65" spans="2:11" ht="16.2" thickBot="1">
      <c r="B65" s="37" t="s">
        <v>103</v>
      </c>
      <c r="C65" s="5">
        <v>3</v>
      </c>
      <c r="D65" s="39">
        <v>21.567</v>
      </c>
      <c r="E65" s="41" t="s">
        <v>77</v>
      </c>
      <c r="F65" s="41" t="s">
        <v>77</v>
      </c>
      <c r="G65" s="41" t="s">
        <v>77</v>
      </c>
      <c r="H65" s="41">
        <v>0</v>
      </c>
      <c r="I65" s="41">
        <v>0</v>
      </c>
      <c r="J65" s="41">
        <v>0</v>
      </c>
      <c r="K65" s="38">
        <f t="shared" si="7"/>
        <v>0</v>
      </c>
    </row>
    <row r="66" spans="2:11" ht="16.2" thickBot="1">
      <c r="B66" s="37"/>
      <c r="C66" s="5"/>
      <c r="D66" s="39"/>
      <c r="E66" s="41"/>
      <c r="F66" s="41"/>
      <c r="G66" s="41"/>
      <c r="H66" s="41"/>
      <c r="I66" s="41" t="s">
        <v>22</v>
      </c>
      <c r="J66" s="41"/>
      <c r="K66" s="38">
        <f t="shared" si="7"/>
        <v>0</v>
      </c>
    </row>
    <row r="67" spans="2:11" ht="15.6">
      <c r="B67" s="23"/>
      <c r="C67" s="23"/>
      <c r="D67" s="24"/>
      <c r="E67" s="25"/>
      <c r="F67" s="25"/>
      <c r="G67" s="25"/>
      <c r="H67" s="25"/>
      <c r="I67" s="25"/>
      <c r="J67" s="25"/>
      <c r="K67" s="25"/>
    </row>
    <row r="69" spans="2:11" ht="16.2" thickBot="1">
      <c r="B69" s="3" t="s">
        <v>16</v>
      </c>
      <c r="C69" s="3"/>
    </row>
    <row r="70" spans="2:11" ht="31.8" thickBot="1">
      <c r="B70" s="8" t="s">
        <v>2</v>
      </c>
      <c r="C70" s="29" t="s">
        <v>21</v>
      </c>
      <c r="D70" s="17" t="s">
        <v>12</v>
      </c>
      <c r="E70" s="59" t="s">
        <v>54</v>
      </c>
      <c r="F70" s="59" t="s">
        <v>55</v>
      </c>
      <c r="G70" s="59" t="s">
        <v>74</v>
      </c>
      <c r="H70" s="59" t="s">
        <v>75</v>
      </c>
      <c r="I70" s="59" t="s">
        <v>76</v>
      </c>
      <c r="J70" s="59" t="s">
        <v>92</v>
      </c>
      <c r="K70" s="14" t="s">
        <v>4</v>
      </c>
    </row>
    <row r="71" spans="2:11" ht="16.2" thickBot="1">
      <c r="B71" s="37" t="s">
        <v>39</v>
      </c>
      <c r="C71" s="38">
        <v>6</v>
      </c>
      <c r="D71" s="18"/>
      <c r="E71" s="15">
        <f t="shared" ref="E71:E81" si="8">SUMIF($B$6:$B$68,B71,$E$6:$E$68)</f>
        <v>22</v>
      </c>
      <c r="F71" s="15">
        <f t="shared" ref="F71:F81" si="9">SUMIF($B$6:$B$68,B71,$F$6:$F$68)</f>
        <v>21</v>
      </c>
      <c r="G71" s="15">
        <f t="shared" ref="G71:G81" si="10">SUMIF($B$6:$B$68,B71,$G$6:$G$68)</f>
        <v>9</v>
      </c>
      <c r="H71" s="15">
        <f t="shared" ref="H71:H81" si="11">SUMIF($B$6:$B$68,B71,$H$6:$H$68)</f>
        <v>23</v>
      </c>
      <c r="I71" s="15">
        <f t="shared" ref="I71:I81" si="12">SUMIF($B$6:$B$68,B71,$I$6:$I$68)</f>
        <v>14</v>
      </c>
      <c r="J71" s="15">
        <f t="shared" ref="J71:J81" si="13">SUMIF($B$6:$B$68,B71,$J$6:$J$68)</f>
        <v>18</v>
      </c>
      <c r="K71" s="38">
        <f t="shared" ref="K71:K81" si="14">SUM(E71:J71)</f>
        <v>107</v>
      </c>
    </row>
    <row r="72" spans="2:11" ht="16.2" thickBot="1">
      <c r="B72" s="37" t="s">
        <v>64</v>
      </c>
      <c r="C72" s="38">
        <v>6</v>
      </c>
      <c r="D72" s="18"/>
      <c r="E72" s="15">
        <f t="shared" si="8"/>
        <v>17</v>
      </c>
      <c r="F72" s="15">
        <f t="shared" si="9"/>
        <v>14</v>
      </c>
      <c r="G72" s="15">
        <f t="shared" si="10"/>
        <v>16</v>
      </c>
      <c r="H72" s="15">
        <f t="shared" si="11"/>
        <v>19</v>
      </c>
      <c r="I72" s="15">
        <f t="shared" si="12"/>
        <v>11</v>
      </c>
      <c r="J72" s="15">
        <f t="shared" si="13"/>
        <v>20</v>
      </c>
      <c r="K72" s="38">
        <f t="shared" si="14"/>
        <v>97</v>
      </c>
    </row>
    <row r="73" spans="2:11" ht="16.2" thickBot="1">
      <c r="B73" s="37" t="s">
        <v>38</v>
      </c>
      <c r="C73" s="38">
        <v>6</v>
      </c>
      <c r="D73" s="18"/>
      <c r="E73" s="15">
        <f t="shared" si="8"/>
        <v>17</v>
      </c>
      <c r="F73" s="15">
        <f t="shared" si="9"/>
        <v>4</v>
      </c>
      <c r="G73" s="15">
        <f t="shared" si="10"/>
        <v>23</v>
      </c>
      <c r="H73" s="15">
        <f t="shared" si="11"/>
        <v>20</v>
      </c>
      <c r="I73" s="15">
        <f t="shared" si="12"/>
        <v>21</v>
      </c>
      <c r="J73" s="15">
        <f t="shared" si="13"/>
        <v>10</v>
      </c>
      <c r="K73" s="38">
        <f t="shared" si="14"/>
        <v>95</v>
      </c>
    </row>
    <row r="74" spans="2:11" ht="16.2" thickBot="1">
      <c r="B74" s="37" t="s">
        <v>14</v>
      </c>
      <c r="C74" s="38">
        <v>6</v>
      </c>
      <c r="D74" s="18"/>
      <c r="E74" s="15">
        <f t="shared" si="8"/>
        <v>14</v>
      </c>
      <c r="F74" s="15">
        <f t="shared" si="9"/>
        <v>16</v>
      </c>
      <c r="G74" s="15">
        <f t="shared" si="10"/>
        <v>11</v>
      </c>
      <c r="H74" s="15">
        <f t="shared" si="11"/>
        <v>18</v>
      </c>
      <c r="I74" s="15">
        <f t="shared" si="12"/>
        <v>10</v>
      </c>
      <c r="J74" s="15">
        <f t="shared" si="13"/>
        <v>20</v>
      </c>
      <c r="K74" s="38">
        <f t="shared" si="14"/>
        <v>89</v>
      </c>
    </row>
    <row r="75" spans="2:11" ht="16.2" thickBot="1">
      <c r="B75" s="37" t="s">
        <v>32</v>
      </c>
      <c r="C75" s="38">
        <v>5</v>
      </c>
      <c r="D75" s="18"/>
      <c r="E75" s="15">
        <f t="shared" si="8"/>
        <v>14</v>
      </c>
      <c r="F75" s="15">
        <f t="shared" si="9"/>
        <v>13</v>
      </c>
      <c r="G75" s="15">
        <f t="shared" si="10"/>
        <v>15</v>
      </c>
      <c r="H75" s="15">
        <f t="shared" si="11"/>
        <v>0</v>
      </c>
      <c r="I75" s="15">
        <f t="shared" si="12"/>
        <v>10</v>
      </c>
      <c r="J75" s="15">
        <f t="shared" si="13"/>
        <v>15</v>
      </c>
      <c r="K75" s="38">
        <f t="shared" si="14"/>
        <v>67</v>
      </c>
    </row>
    <row r="76" spans="2:11" ht="16.2" thickBot="1">
      <c r="B76" s="37" t="s">
        <v>53</v>
      </c>
      <c r="C76" s="38">
        <v>6</v>
      </c>
      <c r="D76" s="18"/>
      <c r="E76" s="15">
        <f t="shared" si="8"/>
        <v>10</v>
      </c>
      <c r="F76" s="15">
        <f t="shared" si="9"/>
        <v>5</v>
      </c>
      <c r="G76" s="15">
        <f t="shared" si="10"/>
        <v>13</v>
      </c>
      <c r="H76" s="15">
        <f t="shared" si="11"/>
        <v>10</v>
      </c>
      <c r="I76" s="15">
        <f t="shared" si="12"/>
        <v>10</v>
      </c>
      <c r="J76" s="15">
        <f t="shared" si="13"/>
        <v>7</v>
      </c>
      <c r="K76" s="38">
        <f t="shared" si="14"/>
        <v>55</v>
      </c>
    </row>
    <row r="77" spans="2:11" ht="16.2" thickBot="1">
      <c r="B77" s="37" t="s">
        <v>37</v>
      </c>
      <c r="C77" s="38">
        <v>6</v>
      </c>
      <c r="D77" s="18"/>
      <c r="E77" s="15">
        <f t="shared" si="8"/>
        <v>9</v>
      </c>
      <c r="F77" s="15">
        <f t="shared" si="9"/>
        <v>12</v>
      </c>
      <c r="G77" s="15">
        <f t="shared" si="10"/>
        <v>6</v>
      </c>
      <c r="H77" s="15">
        <f t="shared" si="11"/>
        <v>8</v>
      </c>
      <c r="I77" s="15">
        <f t="shared" si="12"/>
        <v>9</v>
      </c>
      <c r="J77" s="15">
        <f t="shared" si="13"/>
        <v>9</v>
      </c>
      <c r="K77" s="38">
        <f t="shared" si="14"/>
        <v>53</v>
      </c>
    </row>
    <row r="78" spans="2:11" ht="16.2" thickBot="1">
      <c r="B78" s="37" t="s">
        <v>87</v>
      </c>
      <c r="C78" s="5">
        <v>4</v>
      </c>
      <c r="D78" s="18"/>
      <c r="E78" s="15">
        <f t="shared" si="8"/>
        <v>0</v>
      </c>
      <c r="F78" s="15">
        <f t="shared" si="9"/>
        <v>15</v>
      </c>
      <c r="G78" s="15">
        <f t="shared" si="10"/>
        <v>6</v>
      </c>
      <c r="H78" s="15">
        <f t="shared" si="11"/>
        <v>0</v>
      </c>
      <c r="I78" s="15">
        <f t="shared" si="12"/>
        <v>6</v>
      </c>
      <c r="J78" s="15">
        <f t="shared" si="13"/>
        <v>3</v>
      </c>
      <c r="K78" s="38">
        <f t="shared" si="14"/>
        <v>30</v>
      </c>
    </row>
    <row r="79" spans="2:11" ht="16.2" thickBot="1">
      <c r="B79" s="4" t="s">
        <v>103</v>
      </c>
      <c r="C79" s="5">
        <v>4</v>
      </c>
      <c r="D79" s="18"/>
      <c r="E79" s="15">
        <f t="shared" si="8"/>
        <v>0</v>
      </c>
      <c r="F79" s="15">
        <f t="shared" si="9"/>
        <v>0</v>
      </c>
      <c r="G79" s="15">
        <f t="shared" si="10"/>
        <v>2</v>
      </c>
      <c r="H79" s="15">
        <f t="shared" si="11"/>
        <v>6</v>
      </c>
      <c r="I79" s="15">
        <f t="shared" si="12"/>
        <v>10</v>
      </c>
      <c r="J79" s="15">
        <f t="shared" si="13"/>
        <v>2</v>
      </c>
      <c r="K79" s="38">
        <f t="shared" si="14"/>
        <v>20</v>
      </c>
    </row>
    <row r="80" spans="2:11" ht="16.2" thickBot="1">
      <c r="B80" s="37"/>
      <c r="C80" s="5"/>
      <c r="D80" s="18"/>
      <c r="E80" s="15">
        <f t="shared" si="8"/>
        <v>0</v>
      </c>
      <c r="F80" s="15">
        <f t="shared" si="9"/>
        <v>0</v>
      </c>
      <c r="G80" s="15">
        <f t="shared" si="10"/>
        <v>0</v>
      </c>
      <c r="H80" s="15">
        <f t="shared" si="11"/>
        <v>0</v>
      </c>
      <c r="I80" s="15">
        <f t="shared" si="12"/>
        <v>0</v>
      </c>
      <c r="J80" s="15">
        <f t="shared" si="13"/>
        <v>0</v>
      </c>
      <c r="K80" s="38">
        <f t="shared" si="14"/>
        <v>0</v>
      </c>
    </row>
    <row r="81" spans="2:11" ht="16.2" thickBot="1">
      <c r="B81" s="37"/>
      <c r="C81" s="5"/>
      <c r="D81" s="18"/>
      <c r="E81" s="15">
        <f t="shared" si="8"/>
        <v>0</v>
      </c>
      <c r="F81" s="15">
        <f t="shared" si="9"/>
        <v>0</v>
      </c>
      <c r="G81" s="15">
        <f t="shared" si="10"/>
        <v>0</v>
      </c>
      <c r="H81" s="15">
        <f t="shared" si="11"/>
        <v>0</v>
      </c>
      <c r="I81" s="15">
        <f t="shared" si="12"/>
        <v>0</v>
      </c>
      <c r="J81" s="15">
        <f t="shared" si="13"/>
        <v>0</v>
      </c>
      <c r="K81" s="38">
        <f t="shared" si="14"/>
        <v>0</v>
      </c>
    </row>
    <row r="82" spans="2:11" ht="15.6">
      <c r="B82" s="23"/>
      <c r="C82" s="23"/>
      <c r="D82" s="24"/>
      <c r="E82" s="25">
        <f t="shared" ref="E82:K82" si="15">SUM(E71:E81)</f>
        <v>103</v>
      </c>
      <c r="F82" s="25">
        <f t="shared" si="15"/>
        <v>100</v>
      </c>
      <c r="G82" s="25">
        <f t="shared" si="15"/>
        <v>101</v>
      </c>
      <c r="H82" s="25">
        <f t="shared" si="15"/>
        <v>104</v>
      </c>
      <c r="I82" s="25">
        <f t="shared" si="15"/>
        <v>101</v>
      </c>
      <c r="J82" s="25">
        <f t="shared" si="15"/>
        <v>104</v>
      </c>
      <c r="K82" s="23">
        <f t="shared" si="15"/>
        <v>613</v>
      </c>
    </row>
    <row r="83" spans="2:11" ht="15.6">
      <c r="E83" s="32" t="s">
        <v>22</v>
      </c>
      <c r="F83" s="32" t="s">
        <v>22</v>
      </c>
      <c r="G83" s="32" t="s">
        <v>22</v>
      </c>
      <c r="H83" s="32" t="s">
        <v>22</v>
      </c>
      <c r="I83" s="32" t="s">
        <v>22</v>
      </c>
      <c r="J83" s="32" t="s">
        <v>22</v>
      </c>
      <c r="K83" s="32">
        <f t="shared" ref="K83" si="16">SUM(K2:K68)</f>
        <v>613</v>
      </c>
    </row>
    <row r="84" spans="2:11">
      <c r="E84" s="13" t="s">
        <v>22</v>
      </c>
      <c r="F84" s="13" t="s">
        <v>22</v>
      </c>
      <c r="G84" s="13" t="s">
        <v>22</v>
      </c>
      <c r="H84" s="13" t="s">
        <v>22</v>
      </c>
      <c r="I84" s="13" t="s">
        <v>22</v>
      </c>
      <c r="J84" s="13" t="s">
        <v>22</v>
      </c>
      <c r="K84">
        <f t="shared" ref="K84" si="17">+K83-K82</f>
        <v>0</v>
      </c>
    </row>
    <row r="85" spans="2:11">
      <c r="E85" s="13" t="s">
        <v>22</v>
      </c>
      <c r="F85" s="13" t="s">
        <v>22</v>
      </c>
      <c r="G85" s="13" t="s">
        <v>22</v>
      </c>
      <c r="H85" s="13" t="s">
        <v>22</v>
      </c>
      <c r="I85" s="13" t="s">
        <v>22</v>
      </c>
      <c r="J85" s="13" t="s">
        <v>22</v>
      </c>
      <c r="K85" t="str">
        <f t="shared" ref="K85" si="18">IF(K84=0,"","WRONG")</f>
        <v/>
      </c>
    </row>
  </sheetData>
  <sortState ref="B71:K81">
    <sortCondition descending="1" ref="K71:K81"/>
  </sortState>
  <mergeCells count="1">
    <mergeCell ref="B1:K1"/>
  </mergeCells>
  <pageMargins left="0.23" right="0.23" top="0.28999999999999998" bottom="0.17" header="0.3" footer="0.3"/>
  <pageSetup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zoomScaleNormal="100" workbookViewId="0">
      <selection activeCell="R61" sqref="R61"/>
    </sheetView>
  </sheetViews>
  <sheetFormatPr defaultColWidth="8.6640625" defaultRowHeight="14.4"/>
  <cols>
    <col min="1" max="1" width="2.6640625" customWidth="1"/>
    <col min="2" max="2" width="20.33203125" customWidth="1"/>
    <col min="3" max="3" width="8.109375" customWidth="1"/>
    <col min="4" max="4" width="8.6640625" style="16" customWidth="1"/>
    <col min="5" max="5" width="10.44140625" style="13" customWidth="1"/>
    <col min="6" max="6" width="11" style="13" customWidth="1"/>
    <col min="7" max="7" width="11.33203125" style="13" customWidth="1"/>
    <col min="8" max="8" width="9" style="13" customWidth="1"/>
    <col min="9" max="9" width="10.33203125" style="13" customWidth="1"/>
    <col min="10" max="10" width="9" style="13" customWidth="1"/>
    <col min="11" max="11" width="6" style="13" customWidth="1"/>
  </cols>
  <sheetData>
    <row r="1" spans="1:12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2" ht="15.6">
      <c r="B2" s="2"/>
      <c r="C2" s="2"/>
    </row>
    <row r="3" spans="1:12" ht="15.6">
      <c r="B3" s="2" t="s">
        <v>25</v>
      </c>
      <c r="C3" s="2"/>
    </row>
    <row r="4" spans="1:12" ht="16.2" thickBot="1">
      <c r="B4" s="3" t="s">
        <v>10</v>
      </c>
      <c r="C4" s="3"/>
    </row>
    <row r="5" spans="1:12" ht="31.8" thickBot="1">
      <c r="B5" s="8" t="s">
        <v>11</v>
      </c>
      <c r="C5" s="29" t="s">
        <v>21</v>
      </c>
      <c r="D5" s="17" t="s">
        <v>12</v>
      </c>
      <c r="E5" s="59" t="s">
        <v>54</v>
      </c>
      <c r="F5" s="59" t="s">
        <v>55</v>
      </c>
      <c r="G5" s="59" t="s">
        <v>74</v>
      </c>
      <c r="H5" s="59" t="s">
        <v>75</v>
      </c>
      <c r="I5" s="59" t="s">
        <v>76</v>
      </c>
      <c r="J5" s="59" t="s">
        <v>92</v>
      </c>
      <c r="K5" s="14" t="s">
        <v>4</v>
      </c>
    </row>
    <row r="6" spans="1:12" ht="16.2" thickBot="1">
      <c r="A6">
        <v>1</v>
      </c>
      <c r="B6" s="37" t="s">
        <v>112</v>
      </c>
      <c r="C6" s="5">
        <v>1</v>
      </c>
      <c r="D6" s="39">
        <v>37.716999999999999</v>
      </c>
      <c r="E6" s="41" t="s">
        <v>77</v>
      </c>
      <c r="F6" s="41" t="s">
        <v>77</v>
      </c>
      <c r="G6" s="41" t="s">
        <v>77</v>
      </c>
      <c r="H6" s="41" t="s">
        <v>77</v>
      </c>
      <c r="I6" s="41" t="s">
        <v>77</v>
      </c>
      <c r="J6" s="41">
        <v>1</v>
      </c>
      <c r="K6" s="38">
        <f>SUM(E6:J6)</f>
        <v>1</v>
      </c>
    </row>
    <row r="7" spans="1:12" ht="16.2" thickBot="1">
      <c r="A7">
        <v>2</v>
      </c>
      <c r="B7" s="37" t="s">
        <v>50</v>
      </c>
      <c r="C7" s="5">
        <v>4</v>
      </c>
      <c r="D7" s="39" t="s">
        <v>44</v>
      </c>
      <c r="E7" s="41">
        <v>0</v>
      </c>
      <c r="F7" s="41">
        <v>0</v>
      </c>
      <c r="G7" s="41">
        <v>0</v>
      </c>
      <c r="H7" s="41">
        <v>0</v>
      </c>
      <c r="I7" s="41" t="s">
        <v>77</v>
      </c>
      <c r="J7" s="41" t="s">
        <v>77</v>
      </c>
      <c r="K7" s="38">
        <f>SUM(E7:J7)</f>
        <v>0</v>
      </c>
      <c r="L7" s="51"/>
    </row>
    <row r="8" spans="1:12" ht="16.2" thickBot="1">
      <c r="A8">
        <v>3</v>
      </c>
      <c r="B8" s="37"/>
      <c r="C8" s="5"/>
      <c r="D8" s="39"/>
      <c r="E8" s="41"/>
      <c r="F8" s="41"/>
      <c r="G8" s="41"/>
      <c r="H8" s="41"/>
      <c r="I8" s="41"/>
      <c r="J8" s="41"/>
      <c r="K8" s="38">
        <f>SUM(E8:J8)</f>
        <v>0</v>
      </c>
      <c r="L8" s="51"/>
    </row>
    <row r="9" spans="1:12" ht="16.2" thickBot="1">
      <c r="A9">
        <v>4</v>
      </c>
      <c r="B9" s="37"/>
      <c r="C9" s="5"/>
      <c r="D9" s="39"/>
      <c r="E9" s="41"/>
      <c r="F9" s="41"/>
      <c r="G9" s="41"/>
      <c r="H9" s="41"/>
      <c r="I9" s="41"/>
      <c r="J9" s="41"/>
      <c r="K9" s="38">
        <f>SUM(E9:J9)</f>
        <v>0</v>
      </c>
      <c r="L9" s="51"/>
    </row>
    <row r="10" spans="1:12" ht="16.2" thickBot="1">
      <c r="A10">
        <v>5</v>
      </c>
      <c r="B10" s="4"/>
      <c r="C10" s="38"/>
      <c r="D10" s="39"/>
      <c r="E10" s="41"/>
      <c r="F10" s="41"/>
      <c r="G10" s="41"/>
      <c r="H10" s="41"/>
      <c r="I10" s="41"/>
      <c r="J10" s="41"/>
      <c r="K10" s="38">
        <f>SUM(E10:J10)</f>
        <v>0</v>
      </c>
    </row>
    <row r="11" spans="1:12" ht="16.2" thickBot="1">
      <c r="A11">
        <v>6</v>
      </c>
      <c r="B11" s="37"/>
      <c r="C11" s="5"/>
      <c r="D11" s="39"/>
      <c r="E11" s="41"/>
      <c r="F11" s="41"/>
      <c r="G11" s="41"/>
      <c r="H11" s="41"/>
      <c r="I11" s="41"/>
      <c r="J11" s="41"/>
      <c r="K11" s="38">
        <f>SUM(E11:J11)</f>
        <v>0</v>
      </c>
    </row>
    <row r="12" spans="1:12">
      <c r="B12" s="11"/>
      <c r="C12" s="11"/>
    </row>
    <row r="13" spans="1:12" ht="16.2" thickBot="1">
      <c r="B13" s="3" t="s">
        <v>6</v>
      </c>
      <c r="C13" s="3"/>
    </row>
    <row r="14" spans="1:12" ht="31.8" thickBot="1">
      <c r="B14" s="8" t="s">
        <v>11</v>
      </c>
      <c r="C14" s="29" t="s">
        <v>21</v>
      </c>
      <c r="D14" s="17" t="s">
        <v>12</v>
      </c>
      <c r="E14" s="59" t="s">
        <v>54</v>
      </c>
      <c r="F14" s="59" t="s">
        <v>55</v>
      </c>
      <c r="G14" s="59" t="s">
        <v>74</v>
      </c>
      <c r="H14" s="59" t="s">
        <v>75</v>
      </c>
      <c r="I14" s="59" t="s">
        <v>76</v>
      </c>
      <c r="J14" s="59" t="s">
        <v>92</v>
      </c>
      <c r="K14" s="14" t="s">
        <v>4</v>
      </c>
    </row>
    <row r="15" spans="1:12" ht="16.2" thickBot="1">
      <c r="A15">
        <v>1</v>
      </c>
      <c r="B15" s="37" t="s">
        <v>50</v>
      </c>
      <c r="C15" s="5">
        <v>4</v>
      </c>
      <c r="D15" s="39">
        <v>9.2409999999999997</v>
      </c>
      <c r="E15" s="41">
        <v>1</v>
      </c>
      <c r="F15" s="40">
        <v>1</v>
      </c>
      <c r="G15" s="41" t="s">
        <v>77</v>
      </c>
      <c r="H15" s="41">
        <v>0</v>
      </c>
      <c r="I15" s="41" t="s">
        <v>77</v>
      </c>
      <c r="J15" s="41">
        <v>2</v>
      </c>
      <c r="K15" s="38">
        <f t="shared" ref="K15:K18" si="0">SUM(E15:J15)</f>
        <v>4</v>
      </c>
    </row>
    <row r="16" spans="1:12" ht="16.2" thickBot="1">
      <c r="A16">
        <v>2</v>
      </c>
      <c r="B16" s="37" t="s">
        <v>112</v>
      </c>
      <c r="C16" s="5">
        <v>1</v>
      </c>
      <c r="D16" s="39">
        <v>15.861000000000001</v>
      </c>
      <c r="E16" s="41" t="s">
        <v>77</v>
      </c>
      <c r="F16" s="41" t="s">
        <v>77</v>
      </c>
      <c r="G16" s="41" t="s">
        <v>77</v>
      </c>
      <c r="H16" s="41" t="s">
        <v>77</v>
      </c>
      <c r="I16" s="41" t="s">
        <v>77</v>
      </c>
      <c r="J16" s="41">
        <v>1</v>
      </c>
      <c r="K16" s="38">
        <f t="shared" si="0"/>
        <v>1</v>
      </c>
    </row>
    <row r="17" spans="1:12" ht="16.2" thickBot="1">
      <c r="A17">
        <v>3</v>
      </c>
      <c r="B17" s="4"/>
      <c r="C17" s="38"/>
      <c r="D17" s="39"/>
      <c r="E17" s="41"/>
      <c r="F17" s="41"/>
      <c r="G17" s="41"/>
      <c r="H17" s="41"/>
      <c r="I17" s="41"/>
      <c r="J17" s="41"/>
      <c r="K17" s="38">
        <f t="shared" si="0"/>
        <v>0</v>
      </c>
    </row>
    <row r="18" spans="1:12" ht="16.2" thickBot="1">
      <c r="A18">
        <v>4</v>
      </c>
      <c r="B18" s="37"/>
      <c r="C18" s="5"/>
      <c r="D18" s="39"/>
      <c r="E18" s="41"/>
      <c r="F18" s="41"/>
      <c r="G18" s="41"/>
      <c r="H18" s="41"/>
      <c r="I18" s="41"/>
      <c r="J18" s="41"/>
      <c r="K18" s="38">
        <f t="shared" si="0"/>
        <v>0</v>
      </c>
    </row>
    <row r="19" spans="1:12" ht="16.2" thickBot="1">
      <c r="A19">
        <v>5</v>
      </c>
      <c r="B19" s="37"/>
      <c r="C19" s="5"/>
      <c r="D19" s="39"/>
      <c r="E19" s="41"/>
      <c r="F19" s="41"/>
      <c r="G19" s="41"/>
      <c r="H19" s="41"/>
      <c r="I19" s="41"/>
      <c r="J19" s="41"/>
      <c r="K19" s="38">
        <f t="shared" ref="K19:K20" si="1">SUM(E19:J19)</f>
        <v>0</v>
      </c>
    </row>
    <row r="20" spans="1:12" ht="16.2" thickBot="1">
      <c r="A20">
        <v>6</v>
      </c>
      <c r="B20" s="37"/>
      <c r="C20" s="5"/>
      <c r="D20" s="39"/>
      <c r="E20" s="41"/>
      <c r="F20" s="41"/>
      <c r="G20" s="41"/>
      <c r="H20" s="41"/>
      <c r="I20" s="41"/>
      <c r="J20" s="41"/>
      <c r="K20" s="38">
        <f t="shared" si="1"/>
        <v>0</v>
      </c>
    </row>
    <row r="21" spans="1:12" ht="15.6">
      <c r="B21" s="3"/>
      <c r="C21" s="3"/>
    </row>
    <row r="22" spans="1:12" ht="16.2" thickBot="1">
      <c r="A22" t="s">
        <v>22</v>
      </c>
      <c r="B22" s="3" t="s">
        <v>7</v>
      </c>
      <c r="C22" s="3"/>
      <c r="L22" s="61"/>
    </row>
    <row r="23" spans="1:12" ht="31.8" thickBot="1">
      <c r="A23" t="s">
        <v>22</v>
      </c>
      <c r="B23" s="8" t="s">
        <v>11</v>
      </c>
      <c r="C23" s="29" t="s">
        <v>21</v>
      </c>
      <c r="D23" s="17" t="s">
        <v>12</v>
      </c>
      <c r="E23" s="59" t="s">
        <v>54</v>
      </c>
      <c r="F23" s="59" t="s">
        <v>55</v>
      </c>
      <c r="G23" s="59" t="s">
        <v>74</v>
      </c>
      <c r="H23" s="59" t="s">
        <v>75</v>
      </c>
      <c r="I23" s="59" t="s">
        <v>76</v>
      </c>
      <c r="J23" s="59" t="s">
        <v>92</v>
      </c>
      <c r="K23" s="14" t="s">
        <v>4</v>
      </c>
      <c r="L23" s="61"/>
    </row>
    <row r="24" spans="1:12" ht="16.2" thickBot="1">
      <c r="A24">
        <v>1</v>
      </c>
      <c r="B24" s="37" t="s">
        <v>50</v>
      </c>
      <c r="C24" s="5">
        <v>4</v>
      </c>
      <c r="D24" s="39">
        <v>9.1329999999999991</v>
      </c>
      <c r="E24" s="41">
        <v>1</v>
      </c>
      <c r="F24" s="41">
        <v>3</v>
      </c>
      <c r="G24" s="41" t="s">
        <v>77</v>
      </c>
      <c r="H24" s="41">
        <v>2</v>
      </c>
      <c r="I24" s="41" t="s">
        <v>77</v>
      </c>
      <c r="J24" s="41">
        <v>0</v>
      </c>
      <c r="K24" s="38">
        <f>SUM(E24:J24)</f>
        <v>6</v>
      </c>
      <c r="L24" s="61"/>
    </row>
    <row r="25" spans="1:12" ht="16.2" thickBot="1">
      <c r="A25">
        <v>2</v>
      </c>
      <c r="B25" s="4" t="s">
        <v>112</v>
      </c>
      <c r="C25" s="38">
        <v>1</v>
      </c>
      <c r="D25" s="39">
        <v>13.223000000000001</v>
      </c>
      <c r="E25" s="41" t="s">
        <v>77</v>
      </c>
      <c r="F25" s="41" t="s">
        <v>77</v>
      </c>
      <c r="G25" s="41" t="s">
        <v>77</v>
      </c>
      <c r="H25" s="41" t="s">
        <v>77</v>
      </c>
      <c r="I25" s="41" t="s">
        <v>77</v>
      </c>
      <c r="J25" s="41">
        <v>3</v>
      </c>
      <c r="K25" s="38">
        <f>SUM(E25:J25)</f>
        <v>3</v>
      </c>
      <c r="L25" s="61"/>
    </row>
    <row r="26" spans="1:12" ht="16.2" thickBot="1">
      <c r="A26">
        <v>3</v>
      </c>
      <c r="B26" s="37" t="s">
        <v>89</v>
      </c>
      <c r="C26" s="5">
        <v>1</v>
      </c>
      <c r="D26" s="39">
        <v>26.814</v>
      </c>
      <c r="E26" s="41" t="s">
        <v>77</v>
      </c>
      <c r="F26" s="41">
        <v>2</v>
      </c>
      <c r="G26" s="41" t="s">
        <v>77</v>
      </c>
      <c r="H26" s="41" t="s">
        <v>77</v>
      </c>
      <c r="I26" s="41" t="s">
        <v>77</v>
      </c>
      <c r="J26" s="41" t="s">
        <v>77</v>
      </c>
      <c r="K26" s="38">
        <f>SUM(E26:J26)</f>
        <v>2</v>
      </c>
    </row>
    <row r="27" spans="1:12" ht="16.2" thickBot="1">
      <c r="A27">
        <v>4</v>
      </c>
      <c r="B27" s="37" t="s">
        <v>88</v>
      </c>
      <c r="C27" s="5">
        <v>1</v>
      </c>
      <c r="D27" s="39" t="s">
        <v>44</v>
      </c>
      <c r="E27" s="41" t="s">
        <v>77</v>
      </c>
      <c r="F27" s="41">
        <v>0</v>
      </c>
      <c r="G27" s="41" t="s">
        <v>77</v>
      </c>
      <c r="H27" s="41" t="s">
        <v>77</v>
      </c>
      <c r="I27" s="41" t="s">
        <v>77</v>
      </c>
      <c r="J27" s="41" t="s">
        <v>77</v>
      </c>
      <c r="K27" s="38">
        <f>SUM(E27:J27)</f>
        <v>0</v>
      </c>
    </row>
    <row r="28" spans="1:12" ht="16.2" thickBot="1">
      <c r="A28">
        <v>5</v>
      </c>
      <c r="B28" s="37"/>
      <c r="C28" s="5"/>
      <c r="D28" s="39"/>
      <c r="E28" s="41"/>
      <c r="F28" s="41"/>
      <c r="G28" s="41"/>
      <c r="H28" s="41"/>
      <c r="I28" s="41"/>
      <c r="J28" s="41"/>
      <c r="K28" s="38">
        <f>SUM(E28:J28)</f>
        <v>0</v>
      </c>
    </row>
    <row r="29" spans="1:12" ht="16.2" thickBot="1">
      <c r="A29">
        <v>6</v>
      </c>
      <c r="B29" s="37"/>
      <c r="C29" s="38"/>
      <c r="D29" s="39"/>
      <c r="E29" s="41"/>
      <c r="F29" s="41"/>
      <c r="G29" s="41"/>
      <c r="H29" s="41"/>
      <c r="I29" s="41"/>
      <c r="J29" s="41"/>
      <c r="K29" s="38">
        <f t="shared" ref="K29" si="2">SUM(E29:J29)</f>
        <v>0</v>
      </c>
    </row>
    <row r="30" spans="1:12" ht="15.6">
      <c r="B30" s="7"/>
      <c r="C30" s="7"/>
    </row>
    <row r="31" spans="1:12" ht="16.2" thickBot="1">
      <c r="A31" t="s">
        <v>22</v>
      </c>
      <c r="B31" s="3" t="s">
        <v>8</v>
      </c>
      <c r="C31" s="3"/>
      <c r="L31" s="51"/>
    </row>
    <row r="32" spans="1:12" ht="31.8" thickBot="1">
      <c r="A32" t="s">
        <v>22</v>
      </c>
      <c r="B32" s="8" t="s">
        <v>11</v>
      </c>
      <c r="C32" s="29" t="s">
        <v>21</v>
      </c>
      <c r="D32" s="17" t="s">
        <v>12</v>
      </c>
      <c r="E32" s="59" t="s">
        <v>54</v>
      </c>
      <c r="F32" s="59" t="s">
        <v>55</v>
      </c>
      <c r="G32" s="59" t="s">
        <v>74</v>
      </c>
      <c r="H32" s="59" t="s">
        <v>75</v>
      </c>
      <c r="I32" s="59" t="s">
        <v>76</v>
      </c>
      <c r="J32" s="59" t="s">
        <v>92</v>
      </c>
      <c r="K32" s="14" t="s">
        <v>4</v>
      </c>
      <c r="L32" s="51"/>
    </row>
    <row r="33" spans="1:12" ht="16.2" thickBot="1">
      <c r="A33">
        <v>1</v>
      </c>
      <c r="B33" s="37" t="s">
        <v>50</v>
      </c>
      <c r="C33" s="5">
        <v>5</v>
      </c>
      <c r="D33" s="39">
        <v>8.5850000000000009</v>
      </c>
      <c r="E33" s="41">
        <v>1</v>
      </c>
      <c r="F33" s="41">
        <v>2</v>
      </c>
      <c r="G33" s="41">
        <v>1</v>
      </c>
      <c r="H33" s="41">
        <v>2</v>
      </c>
      <c r="I33" s="41" t="s">
        <v>77</v>
      </c>
      <c r="J33" s="41">
        <v>3</v>
      </c>
      <c r="K33" s="38">
        <f t="shared" ref="K33:K38" si="3">SUM(E33:J33)</f>
        <v>9</v>
      </c>
      <c r="L33" s="51"/>
    </row>
    <row r="34" spans="1:12" ht="16.2" thickBot="1">
      <c r="A34">
        <v>2</v>
      </c>
      <c r="B34" s="37" t="s">
        <v>112</v>
      </c>
      <c r="C34" s="5">
        <v>1</v>
      </c>
      <c r="D34" s="39">
        <v>10.401999999999999</v>
      </c>
      <c r="E34" s="41" t="s">
        <v>77</v>
      </c>
      <c r="F34" s="41" t="s">
        <v>77</v>
      </c>
      <c r="G34" s="41" t="s">
        <v>77</v>
      </c>
      <c r="H34" s="41" t="s">
        <v>77</v>
      </c>
      <c r="I34" s="41" t="s">
        <v>77</v>
      </c>
      <c r="J34" s="41">
        <v>2</v>
      </c>
      <c r="K34" s="38">
        <f t="shared" si="3"/>
        <v>2</v>
      </c>
      <c r="L34" s="51"/>
    </row>
    <row r="35" spans="1:12" ht="16.2" thickBot="1">
      <c r="A35">
        <v>3</v>
      </c>
      <c r="B35" s="37" t="s">
        <v>89</v>
      </c>
      <c r="C35" s="5">
        <v>1</v>
      </c>
      <c r="D35" s="39">
        <v>20.876000000000001</v>
      </c>
      <c r="E35" s="41" t="s">
        <v>77</v>
      </c>
      <c r="F35" s="41">
        <v>1</v>
      </c>
      <c r="G35" s="41" t="s">
        <v>77</v>
      </c>
      <c r="H35" s="41" t="s">
        <v>77</v>
      </c>
      <c r="I35" s="41" t="s">
        <v>77</v>
      </c>
      <c r="J35" s="41" t="s">
        <v>77</v>
      </c>
      <c r="K35" s="38">
        <f t="shared" si="3"/>
        <v>1</v>
      </c>
    </row>
    <row r="36" spans="1:12" ht="16.2" thickBot="1">
      <c r="A36">
        <v>4</v>
      </c>
      <c r="B36" s="37"/>
      <c r="C36" s="5"/>
      <c r="D36" s="39"/>
      <c r="E36" s="41"/>
      <c r="F36" s="41"/>
      <c r="G36" s="41"/>
      <c r="H36" s="41"/>
      <c r="I36" s="41"/>
      <c r="J36" s="41"/>
      <c r="K36" s="38">
        <f t="shared" si="3"/>
        <v>0</v>
      </c>
    </row>
    <row r="37" spans="1:12" ht="16.2" thickBot="1">
      <c r="A37">
        <v>5</v>
      </c>
      <c r="B37" s="4"/>
      <c r="C37" s="38"/>
      <c r="D37" s="39"/>
      <c r="E37" s="41"/>
      <c r="F37" s="41"/>
      <c r="G37" s="41"/>
      <c r="H37" s="41"/>
      <c r="I37" s="41"/>
      <c r="J37" s="41"/>
      <c r="K37" s="38">
        <f t="shared" si="3"/>
        <v>0</v>
      </c>
    </row>
    <row r="38" spans="1:12" ht="16.2" thickBot="1">
      <c r="A38">
        <v>6</v>
      </c>
      <c r="B38" s="37"/>
      <c r="C38" s="38"/>
      <c r="D38" s="39"/>
      <c r="E38" s="41"/>
      <c r="F38" s="41"/>
      <c r="G38" s="41"/>
      <c r="H38" s="41"/>
      <c r="I38" s="41"/>
      <c r="J38" s="41"/>
      <c r="K38" s="38">
        <f t="shared" si="3"/>
        <v>0</v>
      </c>
    </row>
    <row r="39" spans="1:12" ht="15.6">
      <c r="B39" s="23"/>
      <c r="C39" s="23"/>
      <c r="D39" s="24"/>
      <c r="E39" s="25"/>
      <c r="F39" s="25"/>
      <c r="G39" s="25"/>
      <c r="H39" s="25"/>
      <c r="I39" s="25"/>
      <c r="J39" s="25"/>
      <c r="K39" s="25"/>
    </row>
    <row r="40" spans="1:12" ht="16.2" thickBot="1">
      <c r="A40" t="s">
        <v>22</v>
      </c>
      <c r="B40" s="3" t="s">
        <v>9</v>
      </c>
      <c r="C40" s="3"/>
    </row>
    <row r="41" spans="1:12" ht="31.8" thickBot="1">
      <c r="A41" t="s">
        <v>22</v>
      </c>
      <c r="B41" s="8" t="s">
        <v>11</v>
      </c>
      <c r="C41" s="29" t="s">
        <v>21</v>
      </c>
      <c r="D41" s="17" t="s">
        <v>12</v>
      </c>
      <c r="E41" s="59" t="s">
        <v>54</v>
      </c>
      <c r="F41" s="59" t="s">
        <v>55</v>
      </c>
      <c r="G41" s="59" t="s">
        <v>74</v>
      </c>
      <c r="H41" s="59" t="s">
        <v>75</v>
      </c>
      <c r="I41" s="59" t="s">
        <v>76</v>
      </c>
      <c r="J41" s="59" t="s">
        <v>92</v>
      </c>
      <c r="K41" s="14" t="s">
        <v>4</v>
      </c>
    </row>
    <row r="42" spans="1:12" ht="16.2" thickBot="1">
      <c r="A42">
        <v>1</v>
      </c>
      <c r="B42" s="37" t="s">
        <v>50</v>
      </c>
      <c r="C42" s="5">
        <v>4</v>
      </c>
      <c r="D42" s="39">
        <v>16.756</v>
      </c>
      <c r="E42" s="41" t="s">
        <v>77</v>
      </c>
      <c r="F42" s="41">
        <v>2</v>
      </c>
      <c r="G42" s="41">
        <v>1</v>
      </c>
      <c r="H42" s="41">
        <v>2</v>
      </c>
      <c r="I42" s="41" t="s">
        <v>77</v>
      </c>
      <c r="J42" s="41">
        <v>3</v>
      </c>
      <c r="K42" s="38">
        <f t="shared" ref="K42:K47" si="4">SUM(E42:J42)</f>
        <v>8</v>
      </c>
    </row>
    <row r="43" spans="1:12" ht="16.2" thickBot="1">
      <c r="A43">
        <v>2</v>
      </c>
      <c r="B43" s="4" t="s">
        <v>112</v>
      </c>
      <c r="C43" s="38">
        <v>1</v>
      </c>
      <c r="D43" s="39">
        <v>20.053000000000001</v>
      </c>
      <c r="E43" s="41" t="s">
        <v>77</v>
      </c>
      <c r="F43" s="41" t="s">
        <v>77</v>
      </c>
      <c r="G43" s="41" t="s">
        <v>77</v>
      </c>
      <c r="H43" s="41" t="s">
        <v>77</v>
      </c>
      <c r="I43" s="41" t="s">
        <v>77</v>
      </c>
      <c r="J43" s="41">
        <v>2</v>
      </c>
      <c r="K43" s="38">
        <f t="shared" si="4"/>
        <v>2</v>
      </c>
    </row>
    <row r="44" spans="1:12" ht="16.2" thickBot="1">
      <c r="A44">
        <v>3</v>
      </c>
      <c r="B44" s="37" t="s">
        <v>89</v>
      </c>
      <c r="C44" s="5">
        <v>1</v>
      </c>
      <c r="D44" s="39">
        <v>23.152000000000001</v>
      </c>
      <c r="E44" s="41" t="s">
        <v>77</v>
      </c>
      <c r="F44" s="41">
        <v>1</v>
      </c>
      <c r="G44" s="41" t="s">
        <v>77</v>
      </c>
      <c r="H44" s="41" t="s">
        <v>77</v>
      </c>
      <c r="I44" s="41" t="s">
        <v>77</v>
      </c>
      <c r="J44" s="41" t="s">
        <v>77</v>
      </c>
      <c r="K44" s="38">
        <f t="shared" si="4"/>
        <v>1</v>
      </c>
    </row>
    <row r="45" spans="1:12" ht="16.2" thickBot="1">
      <c r="A45">
        <v>4</v>
      </c>
      <c r="B45" s="37"/>
      <c r="C45" s="5"/>
      <c r="D45" s="39"/>
      <c r="E45" s="41"/>
      <c r="F45" s="41"/>
      <c r="G45" s="41"/>
      <c r="H45" s="41"/>
      <c r="I45" s="41"/>
      <c r="J45" s="41"/>
      <c r="K45" s="38">
        <f t="shared" si="4"/>
        <v>0</v>
      </c>
    </row>
    <row r="46" spans="1:12" ht="16.2" thickBot="1">
      <c r="A46">
        <v>5</v>
      </c>
      <c r="B46" s="37"/>
      <c r="C46" s="5"/>
      <c r="D46" s="39"/>
      <c r="E46" s="41"/>
      <c r="F46" s="41"/>
      <c r="G46" s="41"/>
      <c r="H46" s="41"/>
      <c r="I46" s="41"/>
      <c r="J46" s="41"/>
      <c r="K46" s="38">
        <f t="shared" si="4"/>
        <v>0</v>
      </c>
    </row>
    <row r="47" spans="1:12" ht="16.2" thickBot="1">
      <c r="A47">
        <v>6</v>
      </c>
      <c r="B47" s="37"/>
      <c r="C47" s="38"/>
      <c r="D47" s="39"/>
      <c r="E47" s="41"/>
      <c r="F47" s="41"/>
      <c r="G47" s="41"/>
      <c r="H47" s="41"/>
      <c r="I47" s="41"/>
      <c r="J47" s="41"/>
      <c r="K47" s="38">
        <f t="shared" si="4"/>
        <v>0</v>
      </c>
    </row>
    <row r="48" spans="1:12" ht="15.6">
      <c r="B48" s="7"/>
      <c r="C48" s="7"/>
    </row>
    <row r="49" spans="2:11" ht="16.2" thickBot="1">
      <c r="B49" s="3" t="s">
        <v>16</v>
      </c>
      <c r="C49" s="3"/>
    </row>
    <row r="50" spans="2:11" ht="31.8" thickBot="1">
      <c r="B50" s="8" t="s">
        <v>11</v>
      </c>
      <c r="C50" s="29" t="s">
        <v>21</v>
      </c>
      <c r="D50" s="17" t="s">
        <v>12</v>
      </c>
      <c r="E50" s="59" t="s">
        <v>54</v>
      </c>
      <c r="F50" s="59" t="s">
        <v>55</v>
      </c>
      <c r="G50" s="59" t="s">
        <v>74</v>
      </c>
      <c r="H50" s="59" t="s">
        <v>75</v>
      </c>
      <c r="I50" s="59" t="s">
        <v>76</v>
      </c>
      <c r="J50" s="59" t="s">
        <v>92</v>
      </c>
      <c r="K50" s="14" t="s">
        <v>4</v>
      </c>
    </row>
    <row r="51" spans="2:11" ht="16.2" thickBot="1">
      <c r="B51" s="37" t="s">
        <v>50</v>
      </c>
      <c r="C51" s="5">
        <v>5</v>
      </c>
      <c r="D51" s="18"/>
      <c r="E51" s="15">
        <f t="shared" ref="E51:E57" si="5">SUMIF($B$6:$B$49,B51,$E$6:$E$49)</f>
        <v>3</v>
      </c>
      <c r="F51" s="15">
        <f t="shared" ref="F51:F57" si="6">SUMIF($B$6:$B$49,B51,$F$6:$F$49)</f>
        <v>8</v>
      </c>
      <c r="G51" s="15">
        <f t="shared" ref="G51:G57" si="7">SUMIF($B$6:$B$49,B51,$G$6:$G$49)</f>
        <v>2</v>
      </c>
      <c r="H51" s="15">
        <f t="shared" ref="H51:H57" si="8">SUMIF($B$6:$B$49,B51,$H$6:$H$49)</f>
        <v>6</v>
      </c>
      <c r="I51" s="15">
        <f t="shared" ref="I51:I57" si="9">SUMIF($B$6:$B$49,B51,$I$6:$I$49)</f>
        <v>0</v>
      </c>
      <c r="J51" s="15">
        <f t="shared" ref="J51:J57" si="10">SUMIF($B$6:$B$49,B51,$J$6:$J$49)</f>
        <v>8</v>
      </c>
      <c r="K51" s="38">
        <f t="shared" ref="K51:K57" si="11">SUM(E51:J51)</f>
        <v>27</v>
      </c>
    </row>
    <row r="52" spans="2:11" ht="16.2" thickBot="1">
      <c r="B52" s="37" t="s">
        <v>112</v>
      </c>
      <c r="C52" s="38">
        <v>1</v>
      </c>
      <c r="D52" s="18"/>
      <c r="E52" s="15">
        <f t="shared" si="5"/>
        <v>0</v>
      </c>
      <c r="F52" s="15">
        <f t="shared" si="6"/>
        <v>0</v>
      </c>
      <c r="G52" s="15">
        <f t="shared" si="7"/>
        <v>0</v>
      </c>
      <c r="H52" s="15">
        <f t="shared" si="8"/>
        <v>0</v>
      </c>
      <c r="I52" s="15">
        <f t="shared" si="9"/>
        <v>0</v>
      </c>
      <c r="J52" s="15">
        <f t="shared" si="10"/>
        <v>9</v>
      </c>
      <c r="K52" s="38">
        <f t="shared" si="11"/>
        <v>9</v>
      </c>
    </row>
    <row r="53" spans="2:11" ht="16.2" thickBot="1">
      <c r="B53" s="37" t="s">
        <v>89</v>
      </c>
      <c r="C53" s="38">
        <v>1</v>
      </c>
      <c r="D53" s="18"/>
      <c r="E53" s="15">
        <f t="shared" si="5"/>
        <v>0</v>
      </c>
      <c r="F53" s="15">
        <f t="shared" si="6"/>
        <v>4</v>
      </c>
      <c r="G53" s="15">
        <f t="shared" si="7"/>
        <v>0</v>
      </c>
      <c r="H53" s="15">
        <f t="shared" si="8"/>
        <v>0</v>
      </c>
      <c r="I53" s="15">
        <f t="shared" si="9"/>
        <v>0</v>
      </c>
      <c r="J53" s="15">
        <f t="shared" si="10"/>
        <v>0</v>
      </c>
      <c r="K53" s="38">
        <f t="shared" si="11"/>
        <v>4</v>
      </c>
    </row>
    <row r="54" spans="2:11" ht="16.2" thickBot="1">
      <c r="B54" s="4"/>
      <c r="C54" s="38"/>
      <c r="D54" s="18"/>
      <c r="E54" s="15">
        <f t="shared" si="5"/>
        <v>0</v>
      </c>
      <c r="F54" s="15">
        <f t="shared" si="6"/>
        <v>0</v>
      </c>
      <c r="G54" s="15">
        <f t="shared" si="7"/>
        <v>0</v>
      </c>
      <c r="H54" s="15">
        <f t="shared" si="8"/>
        <v>0</v>
      </c>
      <c r="I54" s="15">
        <f t="shared" si="9"/>
        <v>0</v>
      </c>
      <c r="J54" s="15">
        <f t="shared" si="10"/>
        <v>0</v>
      </c>
      <c r="K54" s="38">
        <f t="shared" si="11"/>
        <v>0</v>
      </c>
    </row>
    <row r="55" spans="2:11" ht="16.2" thickBot="1">
      <c r="B55" s="37"/>
      <c r="C55" s="38"/>
      <c r="D55" s="18"/>
      <c r="E55" s="15">
        <f t="shared" si="5"/>
        <v>0</v>
      </c>
      <c r="F55" s="15">
        <f t="shared" si="6"/>
        <v>0</v>
      </c>
      <c r="G55" s="15">
        <f t="shared" si="7"/>
        <v>0</v>
      </c>
      <c r="H55" s="15">
        <f t="shared" si="8"/>
        <v>0</v>
      </c>
      <c r="I55" s="15">
        <f t="shared" si="9"/>
        <v>0</v>
      </c>
      <c r="J55" s="15">
        <f t="shared" si="10"/>
        <v>0</v>
      </c>
      <c r="K55" s="38">
        <f t="shared" si="11"/>
        <v>0</v>
      </c>
    </row>
    <row r="56" spans="2:11" ht="16.2" thickBot="1">
      <c r="B56" s="37"/>
      <c r="C56" s="38"/>
      <c r="D56" s="18"/>
      <c r="E56" s="15">
        <f t="shared" si="5"/>
        <v>0</v>
      </c>
      <c r="F56" s="15">
        <f t="shared" si="6"/>
        <v>0</v>
      </c>
      <c r="G56" s="15">
        <f t="shared" si="7"/>
        <v>0</v>
      </c>
      <c r="H56" s="15">
        <f t="shared" si="8"/>
        <v>0</v>
      </c>
      <c r="I56" s="15">
        <f t="shared" si="9"/>
        <v>0</v>
      </c>
      <c r="J56" s="15">
        <f t="shared" si="10"/>
        <v>0</v>
      </c>
      <c r="K56" s="38">
        <f t="shared" si="11"/>
        <v>0</v>
      </c>
    </row>
    <row r="57" spans="2:11" ht="16.2" thickBot="1">
      <c r="B57" s="37"/>
      <c r="C57" s="38"/>
      <c r="D57" s="39"/>
      <c r="E57" s="15">
        <f t="shared" si="5"/>
        <v>0</v>
      </c>
      <c r="F57" s="15">
        <f t="shared" si="6"/>
        <v>0</v>
      </c>
      <c r="G57" s="15">
        <f t="shared" si="7"/>
        <v>0</v>
      </c>
      <c r="H57" s="15">
        <f t="shared" si="8"/>
        <v>0</v>
      </c>
      <c r="I57" s="15">
        <f t="shared" si="9"/>
        <v>0</v>
      </c>
      <c r="J57" s="15">
        <f t="shared" si="10"/>
        <v>0</v>
      </c>
      <c r="K57" s="38">
        <f t="shared" si="11"/>
        <v>0</v>
      </c>
    </row>
    <row r="58" spans="2:11">
      <c r="E58" s="13">
        <f>SUM(E51:E57)</f>
        <v>3</v>
      </c>
      <c r="F58" s="13">
        <f t="shared" ref="F58:K58" si="12">SUM(F51:F57)</f>
        <v>12</v>
      </c>
      <c r="G58" s="13">
        <f t="shared" si="12"/>
        <v>2</v>
      </c>
      <c r="H58" s="13">
        <f t="shared" si="12"/>
        <v>6</v>
      </c>
      <c r="I58" s="13">
        <f t="shared" si="12"/>
        <v>0</v>
      </c>
      <c r="J58" s="13">
        <f t="shared" si="12"/>
        <v>17</v>
      </c>
      <c r="K58" s="13">
        <f t="shared" si="12"/>
        <v>40</v>
      </c>
    </row>
    <row r="59" spans="2:11">
      <c r="E59" s="13" t="s">
        <v>22</v>
      </c>
      <c r="F59" s="13" t="s">
        <v>22</v>
      </c>
      <c r="G59" s="13" t="s">
        <v>22</v>
      </c>
      <c r="H59" s="13" t="s">
        <v>22</v>
      </c>
      <c r="I59" s="13" t="s">
        <v>22</v>
      </c>
      <c r="J59" s="13" t="s">
        <v>22</v>
      </c>
      <c r="K59" s="13">
        <f t="shared" ref="K59" si="13">SUM(K2:K49)</f>
        <v>40</v>
      </c>
    </row>
    <row r="60" spans="2:11">
      <c r="E60" s="13" t="s">
        <v>22</v>
      </c>
      <c r="F60" s="13" t="s">
        <v>22</v>
      </c>
      <c r="G60" s="13" t="s">
        <v>22</v>
      </c>
      <c r="H60" s="13" t="s">
        <v>22</v>
      </c>
      <c r="I60" s="13" t="s">
        <v>22</v>
      </c>
      <c r="J60" s="13" t="s">
        <v>22</v>
      </c>
      <c r="K60">
        <f t="shared" ref="K60" si="14">+K59-K58</f>
        <v>0</v>
      </c>
    </row>
    <row r="61" spans="2:11">
      <c r="E61" s="13" t="s">
        <v>22</v>
      </c>
      <c r="F61" s="13" t="s">
        <v>22</v>
      </c>
      <c r="G61" s="13" t="s">
        <v>22</v>
      </c>
      <c r="H61" s="13" t="s">
        <v>22</v>
      </c>
      <c r="I61" s="13" t="s">
        <v>22</v>
      </c>
      <c r="J61" s="13" t="s">
        <v>22</v>
      </c>
      <c r="K61" t="str">
        <f t="shared" ref="K61" si="15">IF(K60=0,"","WRONG")</f>
        <v/>
      </c>
    </row>
  </sheetData>
  <sortState ref="B6:K11">
    <sortCondition descending="1" ref="K6:K11"/>
  </sortState>
  <mergeCells count="1">
    <mergeCell ref="B1:K1"/>
  </mergeCells>
  <pageMargins left="0.4" right="0.26" top="0.31" bottom="0.08" header="0.3" footer="0.14000000000000001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2"/>
  <sheetViews>
    <sheetView zoomScaleNormal="100" workbookViewId="0">
      <selection activeCell="C78" sqref="C78"/>
    </sheetView>
  </sheetViews>
  <sheetFormatPr defaultColWidth="8.6640625" defaultRowHeight="14.4"/>
  <cols>
    <col min="1" max="1" width="2" bestFit="1" customWidth="1"/>
    <col min="2" max="2" width="20.33203125" customWidth="1"/>
    <col min="3" max="3" width="7.33203125" customWidth="1"/>
    <col min="4" max="4" width="8.6640625" style="16" customWidth="1"/>
    <col min="5" max="5" width="10.109375" style="13" customWidth="1"/>
    <col min="6" max="7" width="11.33203125" style="13" customWidth="1"/>
    <col min="8" max="8" width="9" style="13" customWidth="1"/>
    <col min="9" max="9" width="10.33203125" style="13" customWidth="1"/>
    <col min="10" max="10" width="9" style="13" customWidth="1"/>
    <col min="11" max="11" width="6" style="13" customWidth="1"/>
  </cols>
  <sheetData>
    <row r="1" spans="1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5.6">
      <c r="B2" s="2"/>
      <c r="C2" s="2"/>
    </row>
    <row r="3" spans="1:11" ht="15.6">
      <c r="B3" s="2" t="s">
        <v>24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2</v>
      </c>
      <c r="C5" s="29" t="s">
        <v>21</v>
      </c>
      <c r="D5" s="17" t="s">
        <v>12</v>
      </c>
      <c r="E5" s="59" t="s">
        <v>54</v>
      </c>
      <c r="F5" s="59" t="s">
        <v>55</v>
      </c>
      <c r="G5" s="59" t="s">
        <v>74</v>
      </c>
      <c r="H5" s="59" t="s">
        <v>75</v>
      </c>
      <c r="I5" s="59" t="s">
        <v>76</v>
      </c>
      <c r="J5" s="59" t="s">
        <v>92</v>
      </c>
      <c r="K5" s="14" t="s">
        <v>4</v>
      </c>
    </row>
    <row r="6" spans="1:11" ht="16.2" thickBot="1">
      <c r="A6">
        <v>1</v>
      </c>
      <c r="B6" s="37" t="s">
        <v>52</v>
      </c>
      <c r="C6" s="38">
        <v>4</v>
      </c>
      <c r="D6" s="39">
        <v>22.498999999999999</v>
      </c>
      <c r="E6" s="41">
        <v>5</v>
      </c>
      <c r="F6" s="41">
        <v>4</v>
      </c>
      <c r="G6" s="41" t="s">
        <v>77</v>
      </c>
      <c r="H6" s="41" t="s">
        <v>77</v>
      </c>
      <c r="I6" s="41">
        <v>6</v>
      </c>
      <c r="J6" s="41">
        <v>6</v>
      </c>
      <c r="K6" s="41">
        <f t="shared" ref="K6:K14" si="0">SUM(E6:J6)</f>
        <v>21</v>
      </c>
    </row>
    <row r="7" spans="1:11" ht="16.2" thickBot="1">
      <c r="A7">
        <v>2</v>
      </c>
      <c r="B7" s="37" t="s">
        <v>65</v>
      </c>
      <c r="C7" s="38">
        <v>5</v>
      </c>
      <c r="D7" s="39">
        <v>24.248000000000001</v>
      </c>
      <c r="E7" s="41">
        <v>4</v>
      </c>
      <c r="F7" s="41">
        <v>0</v>
      </c>
      <c r="G7" s="41">
        <v>5</v>
      </c>
      <c r="H7" s="41">
        <v>5</v>
      </c>
      <c r="I7" s="41">
        <v>5</v>
      </c>
      <c r="J7" s="41" t="s">
        <v>77</v>
      </c>
      <c r="K7" s="41">
        <f t="shared" si="0"/>
        <v>19</v>
      </c>
    </row>
    <row r="8" spans="1:11" ht="16.2" thickBot="1">
      <c r="A8">
        <v>3</v>
      </c>
      <c r="B8" s="37" t="s">
        <v>40</v>
      </c>
      <c r="C8" s="38">
        <v>6</v>
      </c>
      <c r="D8" s="39">
        <v>22.658000000000001</v>
      </c>
      <c r="E8" s="41">
        <v>6</v>
      </c>
      <c r="F8" s="41">
        <v>5</v>
      </c>
      <c r="G8" s="41">
        <v>3</v>
      </c>
      <c r="H8" s="41">
        <v>0</v>
      </c>
      <c r="I8" s="41">
        <v>4</v>
      </c>
      <c r="J8" s="41">
        <v>0</v>
      </c>
      <c r="K8" s="41">
        <f t="shared" si="0"/>
        <v>18</v>
      </c>
    </row>
    <row r="9" spans="1:11" ht="16.2" thickBot="1">
      <c r="A9">
        <v>4</v>
      </c>
      <c r="B9" s="37" t="s">
        <v>105</v>
      </c>
      <c r="C9" s="38">
        <v>4</v>
      </c>
      <c r="D9" s="39">
        <v>23.884</v>
      </c>
      <c r="E9" s="41" t="s">
        <v>77</v>
      </c>
      <c r="F9" s="41" t="s">
        <v>77</v>
      </c>
      <c r="G9" s="41">
        <v>6</v>
      </c>
      <c r="H9" s="41">
        <v>0</v>
      </c>
      <c r="I9" s="41">
        <v>0</v>
      </c>
      <c r="J9" s="41">
        <v>5</v>
      </c>
      <c r="K9" s="41">
        <f t="shared" si="0"/>
        <v>11</v>
      </c>
    </row>
    <row r="10" spans="1:11" ht="16.2" thickBot="1">
      <c r="A10">
        <v>5</v>
      </c>
      <c r="B10" s="37" t="s">
        <v>66</v>
      </c>
      <c r="C10" s="38">
        <v>5</v>
      </c>
      <c r="D10" s="39">
        <v>22.387</v>
      </c>
      <c r="E10" s="41">
        <v>0</v>
      </c>
      <c r="F10" s="41">
        <v>6</v>
      </c>
      <c r="G10" s="41">
        <v>0</v>
      </c>
      <c r="H10" s="41" t="s">
        <v>77</v>
      </c>
      <c r="I10" s="41">
        <v>0</v>
      </c>
      <c r="J10" s="41">
        <v>4</v>
      </c>
      <c r="K10" s="41">
        <f t="shared" si="0"/>
        <v>10</v>
      </c>
    </row>
    <row r="11" spans="1:11" ht="16.2" thickBot="1">
      <c r="A11">
        <v>6</v>
      </c>
      <c r="B11" s="37" t="s">
        <v>91</v>
      </c>
      <c r="C11" s="38">
        <v>5</v>
      </c>
      <c r="D11" s="39">
        <v>32.561</v>
      </c>
      <c r="E11" s="41">
        <v>3</v>
      </c>
      <c r="F11" s="41">
        <v>1</v>
      </c>
      <c r="G11" s="41">
        <v>1</v>
      </c>
      <c r="H11" s="41" t="s">
        <v>77</v>
      </c>
      <c r="I11" s="41">
        <v>3</v>
      </c>
      <c r="J11" s="41">
        <v>2</v>
      </c>
      <c r="K11" s="41">
        <f t="shared" si="0"/>
        <v>10</v>
      </c>
    </row>
    <row r="12" spans="1:11" ht="16.2" thickBot="1">
      <c r="A12" t="s">
        <v>22</v>
      </c>
      <c r="B12" s="37" t="s">
        <v>90</v>
      </c>
      <c r="C12" s="38">
        <v>2</v>
      </c>
      <c r="D12" s="39">
        <v>32.15</v>
      </c>
      <c r="E12" s="41" t="s">
        <v>77</v>
      </c>
      <c r="F12" s="41">
        <v>3</v>
      </c>
      <c r="G12" s="41">
        <v>4</v>
      </c>
      <c r="H12" s="41" t="s">
        <v>77</v>
      </c>
      <c r="I12" s="41" t="s">
        <v>77</v>
      </c>
      <c r="J12" s="41" t="s">
        <v>77</v>
      </c>
      <c r="K12" s="41">
        <f t="shared" si="0"/>
        <v>7</v>
      </c>
    </row>
    <row r="13" spans="1:11" ht="16.2" thickBot="1">
      <c r="B13" s="37" t="s">
        <v>47</v>
      </c>
      <c r="C13" s="38">
        <v>6</v>
      </c>
      <c r="D13" s="39">
        <v>25.422000000000001</v>
      </c>
      <c r="E13" s="41">
        <v>2</v>
      </c>
      <c r="F13" s="40">
        <v>0</v>
      </c>
      <c r="G13" s="41">
        <v>0</v>
      </c>
      <c r="H13" s="41">
        <v>0</v>
      </c>
      <c r="I13" s="41">
        <v>0</v>
      </c>
      <c r="J13" s="41">
        <v>3</v>
      </c>
      <c r="K13" s="41">
        <f t="shared" si="0"/>
        <v>5</v>
      </c>
    </row>
    <row r="14" spans="1:11" ht="16.2" thickBot="1">
      <c r="B14" s="37" t="s">
        <v>48</v>
      </c>
      <c r="C14" s="38">
        <v>4</v>
      </c>
      <c r="D14" s="39">
        <v>36.151000000000003</v>
      </c>
      <c r="E14" s="41">
        <v>0</v>
      </c>
      <c r="F14" s="41">
        <v>2</v>
      </c>
      <c r="G14" s="41">
        <v>2</v>
      </c>
      <c r="H14" s="41" t="s">
        <v>77</v>
      </c>
      <c r="I14" s="41" t="s">
        <v>77</v>
      </c>
      <c r="J14" s="41">
        <v>1</v>
      </c>
      <c r="K14" s="41">
        <f t="shared" si="0"/>
        <v>5</v>
      </c>
    </row>
    <row r="15" spans="1:11" ht="15.6">
      <c r="B15" s="3"/>
      <c r="C15" s="3"/>
      <c r="E15" s="35"/>
    </row>
    <row r="16" spans="1:11" ht="16.2" thickBot="1">
      <c r="B16" s="3" t="s">
        <v>6</v>
      </c>
      <c r="C16" s="3"/>
      <c r="E16" s="35"/>
    </row>
    <row r="17" spans="1:11" ht="31.8" thickBot="1">
      <c r="B17" s="45" t="s">
        <v>2</v>
      </c>
      <c r="C17" s="46" t="s">
        <v>21</v>
      </c>
      <c r="D17" s="47" t="s">
        <v>12</v>
      </c>
      <c r="E17" s="60" t="s">
        <v>54</v>
      </c>
      <c r="F17" s="60" t="s">
        <v>55</v>
      </c>
      <c r="G17" s="60" t="s">
        <v>74</v>
      </c>
      <c r="H17" s="60" t="s">
        <v>75</v>
      </c>
      <c r="I17" s="60" t="s">
        <v>76</v>
      </c>
      <c r="J17" s="60" t="s">
        <v>92</v>
      </c>
      <c r="K17" s="52" t="s">
        <v>4</v>
      </c>
    </row>
    <row r="18" spans="1:11" ht="16.2" thickBot="1">
      <c r="A18">
        <v>1</v>
      </c>
      <c r="B18" s="37" t="s">
        <v>40</v>
      </c>
      <c r="C18" s="38">
        <v>6</v>
      </c>
      <c r="D18" s="39">
        <v>10.728999999999999</v>
      </c>
      <c r="E18" s="41">
        <v>0</v>
      </c>
      <c r="F18" s="41">
        <v>5</v>
      </c>
      <c r="G18" s="41">
        <v>4</v>
      </c>
      <c r="H18" s="41">
        <v>2</v>
      </c>
      <c r="I18" s="41">
        <v>2</v>
      </c>
      <c r="J18" s="41">
        <v>5</v>
      </c>
      <c r="K18" s="41">
        <f t="shared" ref="K18:K25" si="1">SUM(E18:J18)</f>
        <v>18</v>
      </c>
    </row>
    <row r="19" spans="1:11" ht="16.2" thickBot="1">
      <c r="A19">
        <v>2</v>
      </c>
      <c r="B19" s="37" t="s">
        <v>66</v>
      </c>
      <c r="C19" s="38">
        <v>5</v>
      </c>
      <c r="D19" s="39">
        <v>9.1869999999999994</v>
      </c>
      <c r="E19" s="41">
        <v>6</v>
      </c>
      <c r="F19" s="41">
        <v>6</v>
      </c>
      <c r="G19" s="41">
        <v>0</v>
      </c>
      <c r="H19" s="41" t="s">
        <v>77</v>
      </c>
      <c r="I19" s="41">
        <v>5</v>
      </c>
      <c r="J19" s="41">
        <v>0</v>
      </c>
      <c r="K19" s="41">
        <f t="shared" si="1"/>
        <v>17</v>
      </c>
    </row>
    <row r="20" spans="1:11" ht="16.2" thickBot="1">
      <c r="A20">
        <v>3</v>
      </c>
      <c r="B20" s="37" t="s">
        <v>65</v>
      </c>
      <c r="C20" s="38">
        <v>5</v>
      </c>
      <c r="D20" s="39">
        <v>10.605</v>
      </c>
      <c r="E20" s="41">
        <v>0</v>
      </c>
      <c r="F20" s="41">
        <v>3</v>
      </c>
      <c r="G20" s="41">
        <v>6</v>
      </c>
      <c r="H20" s="41">
        <v>4</v>
      </c>
      <c r="I20" s="41">
        <v>4</v>
      </c>
      <c r="J20" s="41" t="s">
        <v>77</v>
      </c>
      <c r="K20" s="41">
        <f t="shared" si="1"/>
        <v>17</v>
      </c>
    </row>
    <row r="21" spans="1:11" ht="16.2" thickBot="1">
      <c r="A21">
        <v>4</v>
      </c>
      <c r="B21" s="37" t="s">
        <v>48</v>
      </c>
      <c r="C21" s="38">
        <v>4</v>
      </c>
      <c r="D21" s="39">
        <v>10.702999999999999</v>
      </c>
      <c r="E21" s="41">
        <v>4</v>
      </c>
      <c r="F21" s="41">
        <v>2</v>
      </c>
      <c r="G21" s="41">
        <v>5</v>
      </c>
      <c r="H21" s="41" t="s">
        <v>77</v>
      </c>
      <c r="I21" s="41" t="s">
        <v>77</v>
      </c>
      <c r="J21" s="41">
        <v>3</v>
      </c>
      <c r="K21" s="41">
        <f t="shared" si="1"/>
        <v>14</v>
      </c>
    </row>
    <row r="22" spans="1:11" ht="16.2" thickBot="1">
      <c r="A22">
        <v>5</v>
      </c>
      <c r="B22" s="37" t="s">
        <v>91</v>
      </c>
      <c r="C22" s="38">
        <v>5</v>
      </c>
      <c r="D22" s="39">
        <v>15.522</v>
      </c>
      <c r="E22" s="41">
        <v>3</v>
      </c>
      <c r="F22" s="41">
        <v>0</v>
      </c>
      <c r="G22" s="41">
        <v>3</v>
      </c>
      <c r="H22" s="41" t="s">
        <v>77</v>
      </c>
      <c r="I22" s="41">
        <v>1</v>
      </c>
      <c r="J22" s="41">
        <v>4</v>
      </c>
      <c r="K22" s="41">
        <f t="shared" si="1"/>
        <v>11</v>
      </c>
    </row>
    <row r="23" spans="1:11" ht="16.2" thickBot="1">
      <c r="A23">
        <v>6</v>
      </c>
      <c r="B23" s="37" t="s">
        <v>52</v>
      </c>
      <c r="C23" s="38">
        <v>2</v>
      </c>
      <c r="D23" s="39">
        <v>10.532999999999999</v>
      </c>
      <c r="E23" s="41">
        <v>5</v>
      </c>
      <c r="F23" s="41">
        <v>4</v>
      </c>
      <c r="G23" s="41" t="s">
        <v>77</v>
      </c>
      <c r="H23" s="41" t="s">
        <v>77</v>
      </c>
      <c r="I23" s="41" t="s">
        <v>77</v>
      </c>
      <c r="J23" s="41" t="s">
        <v>77</v>
      </c>
      <c r="K23" s="41">
        <f t="shared" si="1"/>
        <v>9</v>
      </c>
    </row>
    <row r="24" spans="1:11" ht="16.2" thickBot="1">
      <c r="B24" s="37" t="s">
        <v>47</v>
      </c>
      <c r="C24" s="38">
        <v>6</v>
      </c>
      <c r="D24" s="39">
        <v>11.617000000000001</v>
      </c>
      <c r="E24" s="41">
        <v>0</v>
      </c>
      <c r="F24" s="41">
        <v>1</v>
      </c>
      <c r="G24" s="41">
        <v>2</v>
      </c>
      <c r="H24" s="41">
        <v>3</v>
      </c>
      <c r="I24" s="41">
        <v>3</v>
      </c>
      <c r="J24" s="41">
        <v>0</v>
      </c>
      <c r="K24" s="41">
        <f t="shared" si="1"/>
        <v>9</v>
      </c>
    </row>
    <row r="25" spans="1:11" ht="16.2" thickBot="1">
      <c r="B25" s="37"/>
      <c r="C25" s="38"/>
      <c r="D25" s="39"/>
      <c r="E25" s="41"/>
      <c r="F25" s="41"/>
      <c r="G25" s="41"/>
      <c r="H25" s="41"/>
      <c r="I25" s="41"/>
      <c r="J25" s="41"/>
      <c r="K25" s="41">
        <f t="shared" si="1"/>
        <v>0</v>
      </c>
    </row>
    <row r="26" spans="1:11" ht="15.6">
      <c r="B26" s="7"/>
      <c r="C26" s="7"/>
      <c r="E26" s="35"/>
    </row>
    <row r="27" spans="1:11" ht="16.2" thickBot="1">
      <c r="B27" s="3" t="s">
        <v>7</v>
      </c>
      <c r="C27" s="3"/>
      <c r="E27" s="35"/>
    </row>
    <row r="28" spans="1:11" ht="31.8" thickBot="1">
      <c r="B28" s="8" t="s">
        <v>2</v>
      </c>
      <c r="C28" s="29" t="s">
        <v>21</v>
      </c>
      <c r="D28" s="17" t="s">
        <v>12</v>
      </c>
      <c r="E28" s="60" t="s">
        <v>54</v>
      </c>
      <c r="F28" s="59" t="s">
        <v>55</v>
      </c>
      <c r="G28" s="59" t="s">
        <v>74</v>
      </c>
      <c r="H28" s="59" t="s">
        <v>75</v>
      </c>
      <c r="I28" s="59" t="s">
        <v>76</v>
      </c>
      <c r="J28" s="59" t="s">
        <v>92</v>
      </c>
      <c r="K28" s="14" t="s">
        <v>4</v>
      </c>
    </row>
    <row r="29" spans="1:11" ht="16.2" thickBot="1">
      <c r="A29">
        <v>1</v>
      </c>
      <c r="B29" s="37" t="s">
        <v>33</v>
      </c>
      <c r="C29" s="38">
        <v>5</v>
      </c>
      <c r="D29" s="39">
        <v>9.0730000000000004</v>
      </c>
      <c r="E29" s="41">
        <v>5</v>
      </c>
      <c r="F29" s="41">
        <v>6</v>
      </c>
      <c r="G29" s="41" t="s">
        <v>77</v>
      </c>
      <c r="H29" s="41">
        <v>5</v>
      </c>
      <c r="I29" s="41">
        <v>4</v>
      </c>
      <c r="J29" s="41">
        <v>4</v>
      </c>
      <c r="K29" s="41">
        <f t="shared" ref="K29:K39" si="2">SUM(E29:J29)</f>
        <v>24</v>
      </c>
    </row>
    <row r="30" spans="1:11" ht="16.2" thickBot="1">
      <c r="A30">
        <v>2</v>
      </c>
      <c r="B30" s="37" t="s">
        <v>52</v>
      </c>
      <c r="C30" s="38">
        <v>4</v>
      </c>
      <c r="D30" s="39">
        <v>9.0150000000000006</v>
      </c>
      <c r="E30" s="41">
        <v>6</v>
      </c>
      <c r="F30" s="41">
        <v>4</v>
      </c>
      <c r="G30" s="41" t="s">
        <v>77</v>
      </c>
      <c r="H30" s="41" t="s">
        <v>77</v>
      </c>
      <c r="I30" s="41">
        <v>6</v>
      </c>
      <c r="J30" s="41">
        <v>6</v>
      </c>
      <c r="K30" s="41">
        <f t="shared" si="2"/>
        <v>22</v>
      </c>
    </row>
    <row r="31" spans="1:11" ht="16.2" thickBot="1">
      <c r="A31">
        <v>3</v>
      </c>
      <c r="B31" s="37" t="s">
        <v>66</v>
      </c>
      <c r="C31" s="38">
        <v>5</v>
      </c>
      <c r="D31" s="39">
        <v>9.11</v>
      </c>
      <c r="E31" s="41">
        <v>4</v>
      </c>
      <c r="F31" s="41">
        <v>5</v>
      </c>
      <c r="G31" s="41">
        <v>0</v>
      </c>
      <c r="H31" s="41" t="s">
        <v>77</v>
      </c>
      <c r="I31" s="41">
        <v>5</v>
      </c>
      <c r="J31" s="41">
        <v>3</v>
      </c>
      <c r="K31" s="41">
        <f t="shared" si="2"/>
        <v>17</v>
      </c>
    </row>
    <row r="32" spans="1:11" ht="16.2" thickBot="1">
      <c r="A32">
        <v>4</v>
      </c>
      <c r="B32" s="37" t="s">
        <v>65</v>
      </c>
      <c r="C32" s="38">
        <v>5</v>
      </c>
      <c r="D32" s="39">
        <v>9.8369999999999997</v>
      </c>
      <c r="E32" s="41">
        <v>2</v>
      </c>
      <c r="F32" s="41">
        <v>2</v>
      </c>
      <c r="G32" s="41">
        <v>6</v>
      </c>
      <c r="H32" s="41">
        <v>4</v>
      </c>
      <c r="I32" s="41">
        <v>3</v>
      </c>
      <c r="J32" s="41" t="s">
        <v>77</v>
      </c>
      <c r="K32" s="41">
        <f t="shared" si="2"/>
        <v>17</v>
      </c>
    </row>
    <row r="33" spans="1:11" ht="16.2" thickBot="1">
      <c r="A33">
        <v>5</v>
      </c>
      <c r="B33" s="37" t="s">
        <v>47</v>
      </c>
      <c r="C33" s="38">
        <v>4</v>
      </c>
      <c r="D33" s="39">
        <v>9.8800000000000008</v>
      </c>
      <c r="E33" s="41">
        <v>3</v>
      </c>
      <c r="F33" s="41">
        <v>0</v>
      </c>
      <c r="G33" s="41">
        <v>4</v>
      </c>
      <c r="H33" s="41">
        <v>3</v>
      </c>
      <c r="I33" s="41">
        <v>0</v>
      </c>
      <c r="J33" s="41">
        <v>2</v>
      </c>
      <c r="K33" s="41">
        <f t="shared" si="2"/>
        <v>12</v>
      </c>
    </row>
    <row r="34" spans="1:11" ht="16.2" thickBot="1">
      <c r="A34">
        <v>6</v>
      </c>
      <c r="B34" s="37" t="s">
        <v>90</v>
      </c>
      <c r="C34" s="38">
        <v>4</v>
      </c>
      <c r="D34" s="39">
        <v>9.1039999999999992</v>
      </c>
      <c r="E34" s="41" t="s">
        <v>77</v>
      </c>
      <c r="F34" s="41">
        <v>1</v>
      </c>
      <c r="G34" s="41">
        <v>0</v>
      </c>
      <c r="H34" s="41" t="s">
        <v>77</v>
      </c>
      <c r="I34" s="41">
        <v>2</v>
      </c>
      <c r="J34" s="41">
        <v>5</v>
      </c>
      <c r="K34" s="41">
        <f t="shared" si="2"/>
        <v>8</v>
      </c>
    </row>
    <row r="35" spans="1:11" ht="16.2" thickBot="1">
      <c r="A35" t="s">
        <v>22</v>
      </c>
      <c r="B35" s="37" t="s">
        <v>40</v>
      </c>
      <c r="C35" s="38">
        <v>6</v>
      </c>
      <c r="D35" s="39">
        <v>9.3320000000000007</v>
      </c>
      <c r="E35" s="41">
        <v>0</v>
      </c>
      <c r="F35" s="41">
        <v>3</v>
      </c>
      <c r="G35" s="41">
        <v>2</v>
      </c>
      <c r="H35" s="41">
        <v>2</v>
      </c>
      <c r="I35" s="41">
        <v>1</v>
      </c>
      <c r="J35" s="41">
        <v>0</v>
      </c>
      <c r="K35" s="41">
        <f t="shared" si="2"/>
        <v>8</v>
      </c>
    </row>
    <row r="36" spans="1:11" ht="16.2" thickBot="1">
      <c r="B36" s="37" t="s">
        <v>48</v>
      </c>
      <c r="C36" s="38">
        <v>4</v>
      </c>
      <c r="D36" s="39">
        <v>11.532999999999999</v>
      </c>
      <c r="E36" s="41">
        <v>0</v>
      </c>
      <c r="F36" s="41">
        <v>0</v>
      </c>
      <c r="G36" s="41">
        <v>5</v>
      </c>
      <c r="H36" s="41" t="s">
        <v>77</v>
      </c>
      <c r="I36" s="41" t="s">
        <v>77</v>
      </c>
      <c r="J36" s="41">
        <v>1</v>
      </c>
      <c r="K36" s="41">
        <f t="shared" si="2"/>
        <v>6</v>
      </c>
    </row>
    <row r="37" spans="1:11" ht="16.2" thickBot="1">
      <c r="B37" s="37" t="s">
        <v>91</v>
      </c>
      <c r="C37" s="38">
        <v>2</v>
      </c>
      <c r="D37" s="39">
        <v>13.959</v>
      </c>
      <c r="E37" s="41" t="s">
        <v>77</v>
      </c>
      <c r="F37" s="41" t="s">
        <v>77</v>
      </c>
      <c r="G37" s="41">
        <v>3</v>
      </c>
      <c r="H37" s="41" t="s">
        <v>77</v>
      </c>
      <c r="I37" s="41">
        <v>0</v>
      </c>
      <c r="J37" s="41" t="s">
        <v>77</v>
      </c>
      <c r="K37" s="41">
        <f t="shared" si="2"/>
        <v>3</v>
      </c>
    </row>
    <row r="38" spans="1:11" ht="16.2" thickBot="1">
      <c r="B38" s="37"/>
      <c r="C38" s="38"/>
      <c r="D38" s="39"/>
      <c r="E38" s="41"/>
      <c r="F38" s="41"/>
      <c r="G38" s="41"/>
      <c r="H38" s="41"/>
      <c r="I38" s="41"/>
      <c r="J38" s="41"/>
      <c r="K38" s="41">
        <f t="shared" si="2"/>
        <v>0</v>
      </c>
    </row>
    <row r="39" spans="1:11" ht="16.2" thickBot="1">
      <c r="B39" s="37"/>
      <c r="C39" s="38"/>
      <c r="D39" s="39"/>
      <c r="E39" s="41"/>
      <c r="F39" s="41"/>
      <c r="G39" s="41"/>
      <c r="H39" s="41"/>
      <c r="I39" s="41"/>
      <c r="J39" s="41"/>
      <c r="K39" s="41">
        <f t="shared" si="2"/>
        <v>0</v>
      </c>
    </row>
    <row r="40" spans="1:11" ht="15.6">
      <c r="B40" s="23"/>
      <c r="C40" s="23"/>
      <c r="D40" s="24"/>
      <c r="E40" s="32"/>
      <c r="F40" s="25"/>
      <c r="G40" s="25"/>
      <c r="H40" s="25"/>
      <c r="I40" s="25"/>
      <c r="J40" s="25"/>
      <c r="K40" s="25"/>
    </row>
    <row r="41" spans="1:11" ht="16.2" thickBot="1">
      <c r="B41" s="3" t="s">
        <v>8</v>
      </c>
      <c r="C41" s="3"/>
      <c r="E41" s="35"/>
    </row>
    <row r="42" spans="1:11" ht="31.8" thickBot="1">
      <c r="B42" s="45" t="s">
        <v>2</v>
      </c>
      <c r="C42" s="46" t="s">
        <v>21</v>
      </c>
      <c r="D42" s="47" t="s">
        <v>12</v>
      </c>
      <c r="E42" s="60" t="s">
        <v>54</v>
      </c>
      <c r="F42" s="60" t="s">
        <v>55</v>
      </c>
      <c r="G42" s="60" t="s">
        <v>74</v>
      </c>
      <c r="H42" s="60" t="s">
        <v>75</v>
      </c>
      <c r="I42" s="60" t="s">
        <v>76</v>
      </c>
      <c r="J42" s="60" t="s">
        <v>92</v>
      </c>
      <c r="K42" s="52" t="s">
        <v>4</v>
      </c>
    </row>
    <row r="43" spans="1:11" ht="16.2" thickBot="1">
      <c r="A43">
        <v>1</v>
      </c>
      <c r="B43" s="37" t="s">
        <v>33</v>
      </c>
      <c r="C43" s="38">
        <v>5</v>
      </c>
      <c r="D43" s="39">
        <v>8.3409999999999993</v>
      </c>
      <c r="E43" s="41">
        <v>6</v>
      </c>
      <c r="F43" s="41">
        <v>5</v>
      </c>
      <c r="G43" s="41" t="s">
        <v>77</v>
      </c>
      <c r="H43" s="41">
        <v>5</v>
      </c>
      <c r="I43" s="41">
        <v>6</v>
      </c>
      <c r="J43" s="41">
        <v>6</v>
      </c>
      <c r="K43" s="41">
        <f t="shared" ref="K43:K52" si="3">SUM(E43:J43)</f>
        <v>28</v>
      </c>
    </row>
    <row r="44" spans="1:11" ht="16.2" thickBot="1">
      <c r="A44">
        <v>2</v>
      </c>
      <c r="B44" s="37" t="s">
        <v>66</v>
      </c>
      <c r="C44" s="38">
        <v>5</v>
      </c>
      <c r="D44" s="39">
        <v>8.3949999999999996</v>
      </c>
      <c r="E44" s="41">
        <v>4</v>
      </c>
      <c r="F44" s="41">
        <v>4</v>
      </c>
      <c r="G44" s="41">
        <v>6</v>
      </c>
      <c r="H44" s="41" t="s">
        <v>77</v>
      </c>
      <c r="I44" s="41">
        <v>5</v>
      </c>
      <c r="J44" s="41">
        <v>5</v>
      </c>
      <c r="K44" s="41">
        <f t="shared" si="3"/>
        <v>24</v>
      </c>
    </row>
    <row r="45" spans="1:11" ht="16.2" thickBot="1">
      <c r="A45">
        <v>3</v>
      </c>
      <c r="B45" s="37" t="s">
        <v>40</v>
      </c>
      <c r="C45" s="38">
        <v>6</v>
      </c>
      <c r="D45" s="39">
        <v>8.3049999999999997</v>
      </c>
      <c r="E45" s="41">
        <v>5</v>
      </c>
      <c r="F45" s="41">
        <v>6</v>
      </c>
      <c r="G45" s="41">
        <v>1</v>
      </c>
      <c r="H45" s="41">
        <v>0</v>
      </c>
      <c r="I45" s="41">
        <v>0</v>
      </c>
      <c r="J45" s="41">
        <v>4</v>
      </c>
      <c r="K45" s="41">
        <f t="shared" si="3"/>
        <v>16</v>
      </c>
    </row>
    <row r="46" spans="1:11" ht="16.2" thickBot="1">
      <c r="A46">
        <v>4</v>
      </c>
      <c r="B46" s="37" t="s">
        <v>65</v>
      </c>
      <c r="C46" s="38">
        <v>5</v>
      </c>
      <c r="D46" s="39">
        <v>8.7059999999999995</v>
      </c>
      <c r="E46" s="41">
        <v>2</v>
      </c>
      <c r="F46" s="41">
        <v>2</v>
      </c>
      <c r="G46" s="41">
        <v>4</v>
      </c>
      <c r="H46" s="41">
        <v>4</v>
      </c>
      <c r="I46" s="41">
        <v>4</v>
      </c>
      <c r="J46" s="41" t="s">
        <v>77</v>
      </c>
      <c r="K46" s="41">
        <f t="shared" si="3"/>
        <v>16</v>
      </c>
    </row>
    <row r="47" spans="1:11" ht="16.2" thickBot="1">
      <c r="A47">
        <v>5</v>
      </c>
      <c r="B47" s="37" t="s">
        <v>90</v>
      </c>
      <c r="C47" s="38">
        <v>4</v>
      </c>
      <c r="D47" s="39">
        <v>8.4280000000000008</v>
      </c>
      <c r="E47" s="41" t="s">
        <v>77</v>
      </c>
      <c r="F47" s="41">
        <v>3</v>
      </c>
      <c r="G47" s="41">
        <v>5</v>
      </c>
      <c r="H47" s="41" t="s">
        <v>77</v>
      </c>
      <c r="I47" s="41">
        <v>2</v>
      </c>
      <c r="J47" s="41">
        <v>3</v>
      </c>
      <c r="K47" s="41">
        <f t="shared" si="3"/>
        <v>13</v>
      </c>
    </row>
    <row r="48" spans="1:11" ht="16.2" thickBot="1">
      <c r="A48">
        <v>6</v>
      </c>
      <c r="B48" s="37" t="s">
        <v>47</v>
      </c>
      <c r="C48" s="38">
        <v>6</v>
      </c>
      <c r="D48" s="39">
        <v>8.9570000000000007</v>
      </c>
      <c r="E48" s="41">
        <v>3</v>
      </c>
      <c r="F48" s="41">
        <v>0</v>
      </c>
      <c r="G48" s="41">
        <v>0</v>
      </c>
      <c r="H48" s="41">
        <v>3</v>
      </c>
      <c r="I48" s="41">
        <v>3</v>
      </c>
      <c r="J48" s="41">
        <v>1</v>
      </c>
      <c r="K48" s="41">
        <f t="shared" si="3"/>
        <v>10</v>
      </c>
    </row>
    <row r="49" spans="1:11" ht="16.2" thickBot="1">
      <c r="A49" t="s">
        <v>22</v>
      </c>
      <c r="B49" s="37" t="s">
        <v>48</v>
      </c>
      <c r="C49" s="38">
        <v>4</v>
      </c>
      <c r="D49" s="39">
        <v>9.75</v>
      </c>
      <c r="E49" s="41">
        <v>1</v>
      </c>
      <c r="F49" s="41">
        <v>1</v>
      </c>
      <c r="G49" s="41">
        <v>3</v>
      </c>
      <c r="H49" s="41" t="s">
        <v>77</v>
      </c>
      <c r="I49" s="41" t="s">
        <v>77</v>
      </c>
      <c r="J49" s="41">
        <v>2</v>
      </c>
      <c r="K49" s="41">
        <f t="shared" si="3"/>
        <v>7</v>
      </c>
    </row>
    <row r="50" spans="1:11" ht="16.2" thickBot="1">
      <c r="B50" s="37" t="s">
        <v>106</v>
      </c>
      <c r="C50" s="38">
        <v>1</v>
      </c>
      <c r="D50" s="39">
        <v>10.425000000000001</v>
      </c>
      <c r="E50" s="41" t="s">
        <v>77</v>
      </c>
      <c r="F50" s="41" t="s">
        <v>77</v>
      </c>
      <c r="G50" s="41">
        <v>2</v>
      </c>
      <c r="H50" s="41" t="s">
        <v>77</v>
      </c>
      <c r="I50" s="41" t="s">
        <v>77</v>
      </c>
      <c r="J50" s="41" t="s">
        <v>77</v>
      </c>
      <c r="K50" s="41">
        <f t="shared" si="3"/>
        <v>2</v>
      </c>
    </row>
    <row r="51" spans="1:11" ht="16.2" thickBot="1">
      <c r="A51" t="s">
        <v>22</v>
      </c>
      <c r="B51" s="37" t="s">
        <v>91</v>
      </c>
      <c r="C51" s="38">
        <v>2</v>
      </c>
      <c r="D51" s="39">
        <v>10.634</v>
      </c>
      <c r="E51" s="41" t="s">
        <v>77</v>
      </c>
      <c r="F51" s="41" t="s">
        <v>77</v>
      </c>
      <c r="G51" s="41">
        <v>0</v>
      </c>
      <c r="H51" s="41" t="s">
        <v>77</v>
      </c>
      <c r="I51" s="41">
        <v>1</v>
      </c>
      <c r="J51" s="41" t="s">
        <v>77</v>
      </c>
      <c r="K51" s="41">
        <f t="shared" si="3"/>
        <v>1</v>
      </c>
    </row>
    <row r="52" spans="1:11" ht="16.2" thickBot="1">
      <c r="B52" s="37"/>
      <c r="C52" s="38"/>
      <c r="D52" s="39"/>
      <c r="E52" s="41"/>
      <c r="F52" s="41"/>
      <c r="G52" s="41"/>
      <c r="H52" s="41"/>
      <c r="I52" s="41"/>
      <c r="J52" s="41"/>
      <c r="K52" s="41">
        <f t="shared" si="3"/>
        <v>0</v>
      </c>
    </row>
    <row r="53" spans="1:11" ht="16.2" thickBot="1">
      <c r="B53" s="3" t="s">
        <v>9</v>
      </c>
      <c r="C53" s="3"/>
      <c r="E53" s="35"/>
    </row>
    <row r="54" spans="1:11" ht="31.8" thickBot="1">
      <c r="B54" s="8" t="s">
        <v>2</v>
      </c>
      <c r="C54" s="29" t="s">
        <v>21</v>
      </c>
      <c r="D54" s="17" t="s">
        <v>12</v>
      </c>
      <c r="E54" s="60" t="s">
        <v>54</v>
      </c>
      <c r="F54" s="59" t="s">
        <v>55</v>
      </c>
      <c r="G54" s="59" t="s">
        <v>74</v>
      </c>
      <c r="H54" s="59" t="s">
        <v>75</v>
      </c>
      <c r="I54" s="59" t="s">
        <v>76</v>
      </c>
      <c r="J54" s="59" t="s">
        <v>92</v>
      </c>
      <c r="K54" s="14" t="s">
        <v>4</v>
      </c>
    </row>
    <row r="55" spans="1:11" ht="16.2" thickBot="1">
      <c r="A55">
        <v>1</v>
      </c>
      <c r="B55" s="37" t="s">
        <v>52</v>
      </c>
      <c r="C55" s="38">
        <v>4</v>
      </c>
      <c r="D55" s="39">
        <v>16.346</v>
      </c>
      <c r="E55" s="41">
        <v>6</v>
      </c>
      <c r="F55" s="40">
        <v>5</v>
      </c>
      <c r="G55" s="41" t="s">
        <v>77</v>
      </c>
      <c r="H55" s="41" t="s">
        <v>77</v>
      </c>
      <c r="I55" s="41">
        <v>6</v>
      </c>
      <c r="J55" s="41">
        <v>6</v>
      </c>
      <c r="K55" s="41">
        <f t="shared" ref="K55:K63" si="4">SUM(E55:J55)</f>
        <v>23</v>
      </c>
    </row>
    <row r="56" spans="1:11" ht="16.2" thickBot="1">
      <c r="A56">
        <v>2</v>
      </c>
      <c r="B56" s="37" t="s">
        <v>66</v>
      </c>
      <c r="C56" s="38">
        <v>5</v>
      </c>
      <c r="D56" s="39">
        <v>16.423999999999999</v>
      </c>
      <c r="E56" s="41">
        <v>0</v>
      </c>
      <c r="F56" s="41">
        <v>6</v>
      </c>
      <c r="G56" s="41">
        <v>6</v>
      </c>
      <c r="H56" s="41" t="s">
        <v>77</v>
      </c>
      <c r="I56" s="41">
        <v>5</v>
      </c>
      <c r="J56" s="41">
        <v>5</v>
      </c>
      <c r="K56" s="41">
        <f t="shared" si="4"/>
        <v>22</v>
      </c>
    </row>
    <row r="57" spans="1:11" ht="16.2" thickBot="1">
      <c r="A57">
        <v>3</v>
      </c>
      <c r="B57" s="37" t="s">
        <v>65</v>
      </c>
      <c r="C57" s="38">
        <v>5</v>
      </c>
      <c r="D57" s="39">
        <v>16.943000000000001</v>
      </c>
      <c r="E57" s="41">
        <v>5</v>
      </c>
      <c r="F57" s="41">
        <v>4</v>
      </c>
      <c r="G57" s="41">
        <v>0</v>
      </c>
      <c r="H57" s="41">
        <v>5</v>
      </c>
      <c r="I57" s="41">
        <v>3</v>
      </c>
      <c r="J57" s="41" t="s">
        <v>77</v>
      </c>
      <c r="K57" s="41">
        <f t="shared" si="4"/>
        <v>17</v>
      </c>
    </row>
    <row r="58" spans="1:11" ht="16.2" thickBot="1">
      <c r="A58">
        <v>4</v>
      </c>
      <c r="B58" s="37" t="s">
        <v>40</v>
      </c>
      <c r="C58" s="38">
        <v>6</v>
      </c>
      <c r="D58" s="39">
        <v>17.303999999999998</v>
      </c>
      <c r="E58" s="41">
        <v>4</v>
      </c>
      <c r="F58" s="41">
        <v>2</v>
      </c>
      <c r="G58" s="41">
        <v>4</v>
      </c>
      <c r="H58" s="41">
        <v>2</v>
      </c>
      <c r="I58" s="41">
        <v>2</v>
      </c>
      <c r="J58" s="41">
        <v>2</v>
      </c>
      <c r="K58" s="41">
        <f t="shared" si="4"/>
        <v>16</v>
      </c>
    </row>
    <row r="59" spans="1:11" ht="16.2" thickBot="1">
      <c r="A59">
        <v>5</v>
      </c>
      <c r="B59" s="37" t="s">
        <v>33</v>
      </c>
      <c r="C59" s="38">
        <v>5</v>
      </c>
      <c r="D59" s="39">
        <v>16.84</v>
      </c>
      <c r="E59" s="41">
        <v>3</v>
      </c>
      <c r="F59" s="41">
        <v>3</v>
      </c>
      <c r="G59" s="41" t="s">
        <v>77</v>
      </c>
      <c r="H59" s="41">
        <v>4</v>
      </c>
      <c r="I59" s="41">
        <v>4</v>
      </c>
      <c r="J59" s="41">
        <v>0</v>
      </c>
      <c r="K59" s="41">
        <f t="shared" si="4"/>
        <v>14</v>
      </c>
    </row>
    <row r="60" spans="1:11" ht="16.2" thickBot="1">
      <c r="A60">
        <v>6</v>
      </c>
      <c r="B60" s="37" t="s">
        <v>90</v>
      </c>
      <c r="C60" s="38">
        <v>2</v>
      </c>
      <c r="D60" s="39">
        <v>16.934000000000001</v>
      </c>
      <c r="E60" s="41" t="s">
        <v>77</v>
      </c>
      <c r="F60" s="41" t="s">
        <v>77</v>
      </c>
      <c r="G60" s="41">
        <v>5</v>
      </c>
      <c r="H60" s="41" t="s">
        <v>77</v>
      </c>
      <c r="I60" s="41" t="s">
        <v>77</v>
      </c>
      <c r="J60" s="41">
        <v>4</v>
      </c>
      <c r="K60" s="41">
        <f t="shared" si="4"/>
        <v>9</v>
      </c>
    </row>
    <row r="61" spans="1:11" ht="16.2" thickBot="1">
      <c r="A61" t="s">
        <v>22</v>
      </c>
      <c r="B61" s="37" t="s">
        <v>47</v>
      </c>
      <c r="C61" s="38">
        <v>6</v>
      </c>
      <c r="D61" s="39">
        <v>18.167999999999999</v>
      </c>
      <c r="E61" s="41">
        <v>0</v>
      </c>
      <c r="F61" s="41">
        <v>0</v>
      </c>
      <c r="G61" s="41">
        <v>2</v>
      </c>
      <c r="H61" s="41">
        <v>3</v>
      </c>
      <c r="I61" s="41">
        <v>0</v>
      </c>
      <c r="J61" s="41">
        <v>3</v>
      </c>
      <c r="K61" s="41">
        <f t="shared" si="4"/>
        <v>8</v>
      </c>
    </row>
    <row r="62" spans="1:11" ht="16.2" thickBot="1">
      <c r="A62" t="s">
        <v>22</v>
      </c>
      <c r="B62" s="37" t="s">
        <v>91</v>
      </c>
      <c r="C62" s="38">
        <v>2</v>
      </c>
      <c r="D62" s="39">
        <v>28.353000000000002</v>
      </c>
      <c r="E62" s="41" t="s">
        <v>77</v>
      </c>
      <c r="F62" s="41">
        <v>1</v>
      </c>
      <c r="G62" s="41">
        <v>3</v>
      </c>
      <c r="H62" s="41" t="s">
        <v>77</v>
      </c>
      <c r="I62" s="41" t="s">
        <v>77</v>
      </c>
      <c r="J62" s="41" t="s">
        <v>77</v>
      </c>
      <c r="K62" s="41">
        <f t="shared" si="4"/>
        <v>4</v>
      </c>
    </row>
    <row r="63" spans="1:11" ht="16.2" thickBot="1">
      <c r="B63" s="37"/>
      <c r="C63" s="38"/>
      <c r="D63" s="39"/>
      <c r="E63" s="41"/>
      <c r="F63" s="41"/>
      <c r="G63" s="41"/>
      <c r="H63" s="41"/>
      <c r="I63" s="41"/>
      <c r="J63" s="41"/>
      <c r="K63" s="41">
        <f t="shared" si="4"/>
        <v>0</v>
      </c>
    </row>
    <row r="64" spans="1:11">
      <c r="E64" s="35"/>
    </row>
    <row r="65" spans="2:11">
      <c r="E65" s="35"/>
    </row>
    <row r="66" spans="2:11" ht="16.2" thickBot="1">
      <c r="B66" s="3" t="s">
        <v>16</v>
      </c>
      <c r="C66" s="3"/>
      <c r="E66" s="35"/>
    </row>
    <row r="67" spans="2:11" ht="31.8" thickBot="1">
      <c r="B67" s="8" t="s">
        <v>2</v>
      </c>
      <c r="C67" s="29" t="s">
        <v>21</v>
      </c>
      <c r="D67" s="17" t="s">
        <v>12</v>
      </c>
      <c r="E67" s="60" t="s">
        <v>54</v>
      </c>
      <c r="F67" s="59" t="s">
        <v>55</v>
      </c>
      <c r="G67" s="59" t="s">
        <v>74</v>
      </c>
      <c r="H67" s="59" t="s">
        <v>75</v>
      </c>
      <c r="I67" s="59" t="s">
        <v>76</v>
      </c>
      <c r="J67" s="59" t="s">
        <v>92</v>
      </c>
      <c r="K67" s="14" t="s">
        <v>4</v>
      </c>
    </row>
    <row r="68" spans="2:11" ht="16.2" thickBot="1">
      <c r="B68" s="37" t="s">
        <v>66</v>
      </c>
      <c r="C68" s="38">
        <v>5</v>
      </c>
      <c r="D68" s="18"/>
      <c r="E68" s="34">
        <f t="shared" ref="E68:E78" si="5">SUMIF($B$6:$B$66,B68,$E$6:$E$66)</f>
        <v>14</v>
      </c>
      <c r="F68" s="34">
        <f t="shared" ref="F68:F75" si="6">SUMIF($B$6:$B$66,B68,$F$6:$F$66)</f>
        <v>27</v>
      </c>
      <c r="G68" s="34">
        <f t="shared" ref="G68:G73" si="7">SUMIF($B$6:$B$66,B68,$G$6:$G$66)</f>
        <v>12</v>
      </c>
      <c r="H68" s="34">
        <f t="shared" ref="H68:H78" si="8">SUMIF($B$6:$B$66,B68,$H$6:$H$66)</f>
        <v>0</v>
      </c>
      <c r="I68" s="34">
        <f t="shared" ref="I68:I75" si="9">SUMIF($B$6:$B$66,B68,$I$6:$I$66)</f>
        <v>20</v>
      </c>
      <c r="J68" s="34">
        <f t="shared" ref="J68:J76" si="10">SUMIF($B$6:$B$66,B68,$J$6:$J$66)</f>
        <v>17</v>
      </c>
      <c r="K68" s="41">
        <f t="shared" ref="K68:K78" si="11">SUM(E68:J68)</f>
        <v>90</v>
      </c>
    </row>
    <row r="69" spans="2:11" ht="16.2" thickBot="1">
      <c r="B69" s="37" t="s">
        <v>65</v>
      </c>
      <c r="C69" s="38">
        <v>5</v>
      </c>
      <c r="D69" s="18"/>
      <c r="E69" s="34">
        <f t="shared" si="5"/>
        <v>13</v>
      </c>
      <c r="F69" s="34">
        <f t="shared" si="6"/>
        <v>11</v>
      </c>
      <c r="G69" s="34">
        <f t="shared" si="7"/>
        <v>21</v>
      </c>
      <c r="H69" s="34">
        <f t="shared" si="8"/>
        <v>22</v>
      </c>
      <c r="I69" s="34">
        <f t="shared" si="9"/>
        <v>19</v>
      </c>
      <c r="J69" s="34">
        <f t="shared" si="10"/>
        <v>0</v>
      </c>
      <c r="K69" s="41">
        <f t="shared" si="11"/>
        <v>86</v>
      </c>
    </row>
    <row r="70" spans="2:11" ht="16.2" thickBot="1">
      <c r="B70" s="37" t="s">
        <v>40</v>
      </c>
      <c r="C70" s="38">
        <v>6</v>
      </c>
      <c r="D70" s="18"/>
      <c r="E70" s="34">
        <f t="shared" si="5"/>
        <v>15</v>
      </c>
      <c r="F70" s="34">
        <f t="shared" si="6"/>
        <v>21</v>
      </c>
      <c r="G70" s="34">
        <f t="shared" si="7"/>
        <v>14</v>
      </c>
      <c r="H70" s="34">
        <f t="shared" si="8"/>
        <v>6</v>
      </c>
      <c r="I70" s="34">
        <f t="shared" si="9"/>
        <v>9</v>
      </c>
      <c r="J70" s="34">
        <f t="shared" si="10"/>
        <v>11</v>
      </c>
      <c r="K70" s="41">
        <f t="shared" si="11"/>
        <v>76</v>
      </c>
    </row>
    <row r="71" spans="2:11" ht="16.2" thickBot="1">
      <c r="B71" s="37" t="s">
        <v>52</v>
      </c>
      <c r="C71" s="38">
        <v>4</v>
      </c>
      <c r="D71" s="18"/>
      <c r="E71" s="34">
        <f t="shared" si="5"/>
        <v>22</v>
      </c>
      <c r="F71" s="34">
        <f t="shared" si="6"/>
        <v>17</v>
      </c>
      <c r="G71" s="34">
        <f t="shared" si="7"/>
        <v>0</v>
      </c>
      <c r="H71" s="34">
        <f t="shared" si="8"/>
        <v>0</v>
      </c>
      <c r="I71" s="34">
        <f t="shared" si="9"/>
        <v>18</v>
      </c>
      <c r="J71" s="34">
        <f t="shared" si="10"/>
        <v>18</v>
      </c>
      <c r="K71" s="41">
        <f t="shared" si="11"/>
        <v>75</v>
      </c>
    </row>
    <row r="72" spans="2:11" ht="16.2" thickBot="1">
      <c r="B72" s="37" t="s">
        <v>33</v>
      </c>
      <c r="C72" s="5">
        <v>5</v>
      </c>
      <c r="D72" s="18"/>
      <c r="E72" s="34">
        <f t="shared" si="5"/>
        <v>14</v>
      </c>
      <c r="F72" s="34">
        <f t="shared" si="6"/>
        <v>14</v>
      </c>
      <c r="G72" s="34">
        <f t="shared" si="7"/>
        <v>0</v>
      </c>
      <c r="H72" s="34">
        <f t="shared" si="8"/>
        <v>14</v>
      </c>
      <c r="I72" s="34">
        <f t="shared" si="9"/>
        <v>14</v>
      </c>
      <c r="J72" s="34">
        <f t="shared" si="10"/>
        <v>10</v>
      </c>
      <c r="K72" s="41">
        <f t="shared" si="11"/>
        <v>66</v>
      </c>
    </row>
    <row r="73" spans="2:11" ht="16.2" thickBot="1">
      <c r="B73" s="37" t="s">
        <v>47</v>
      </c>
      <c r="C73" s="38">
        <v>6</v>
      </c>
      <c r="D73" s="18"/>
      <c r="E73" s="34">
        <f t="shared" si="5"/>
        <v>8</v>
      </c>
      <c r="F73" s="34">
        <f t="shared" si="6"/>
        <v>1</v>
      </c>
      <c r="G73" s="34">
        <f t="shared" si="7"/>
        <v>8</v>
      </c>
      <c r="H73" s="34">
        <f t="shared" si="8"/>
        <v>12</v>
      </c>
      <c r="I73" s="34">
        <f t="shared" si="9"/>
        <v>6</v>
      </c>
      <c r="J73" s="34">
        <f t="shared" si="10"/>
        <v>9</v>
      </c>
      <c r="K73" s="41">
        <f t="shared" si="11"/>
        <v>44</v>
      </c>
    </row>
    <row r="74" spans="2:11" ht="16.2" thickBot="1">
      <c r="B74" s="37" t="s">
        <v>90</v>
      </c>
      <c r="C74" s="5">
        <v>4</v>
      </c>
      <c r="D74" s="18"/>
      <c r="E74" s="34">
        <f t="shared" si="5"/>
        <v>0</v>
      </c>
      <c r="F74" s="34">
        <f t="shared" si="6"/>
        <v>7</v>
      </c>
      <c r="G74" s="34">
        <v>14</v>
      </c>
      <c r="H74" s="34">
        <f t="shared" si="8"/>
        <v>0</v>
      </c>
      <c r="I74" s="34">
        <f t="shared" si="9"/>
        <v>4</v>
      </c>
      <c r="J74" s="34">
        <f t="shared" si="10"/>
        <v>12</v>
      </c>
      <c r="K74" s="41">
        <f t="shared" si="11"/>
        <v>37</v>
      </c>
    </row>
    <row r="75" spans="2:11" ht="16.2" thickBot="1">
      <c r="B75" s="37" t="s">
        <v>48</v>
      </c>
      <c r="C75" s="38">
        <v>4</v>
      </c>
      <c r="D75" s="18"/>
      <c r="E75" s="34">
        <f t="shared" si="5"/>
        <v>5</v>
      </c>
      <c r="F75" s="34">
        <f t="shared" si="6"/>
        <v>5</v>
      </c>
      <c r="G75" s="34">
        <f>SUMIF($B$6:$B$66,B75,$G$6:$G$66)</f>
        <v>15</v>
      </c>
      <c r="H75" s="34">
        <f t="shared" si="8"/>
        <v>0</v>
      </c>
      <c r="I75" s="34">
        <f t="shared" si="9"/>
        <v>0</v>
      </c>
      <c r="J75" s="34">
        <f t="shared" si="10"/>
        <v>7</v>
      </c>
      <c r="K75" s="41">
        <f t="shared" si="11"/>
        <v>32</v>
      </c>
    </row>
    <row r="76" spans="2:11" ht="16.2" thickBot="1">
      <c r="B76" s="37" t="s">
        <v>91</v>
      </c>
      <c r="C76" s="38">
        <v>5</v>
      </c>
      <c r="D76" s="18"/>
      <c r="E76" s="34">
        <f t="shared" si="5"/>
        <v>6</v>
      </c>
      <c r="F76" s="34">
        <v>2</v>
      </c>
      <c r="G76" s="34">
        <v>10</v>
      </c>
      <c r="H76" s="34">
        <f t="shared" si="8"/>
        <v>0</v>
      </c>
      <c r="I76" s="34">
        <v>5</v>
      </c>
      <c r="J76" s="34">
        <f t="shared" si="10"/>
        <v>6</v>
      </c>
      <c r="K76" s="41">
        <f t="shared" si="11"/>
        <v>29</v>
      </c>
    </row>
    <row r="77" spans="2:11" ht="16.2" thickBot="1">
      <c r="B77" s="37" t="s">
        <v>104</v>
      </c>
      <c r="C77" s="38">
        <v>4</v>
      </c>
      <c r="D77" s="18"/>
      <c r="E77" s="34">
        <f t="shared" si="5"/>
        <v>0</v>
      </c>
      <c r="F77" s="34">
        <f>SUMIF($B$6:$B$66,B77,$F$6:$F$66)</f>
        <v>0</v>
      </c>
      <c r="G77" s="34">
        <v>6</v>
      </c>
      <c r="H77" s="34">
        <f t="shared" si="8"/>
        <v>0</v>
      </c>
      <c r="I77" s="34">
        <f>SUMIF($B$6:$B$66,B77,$I$6:$I$66)</f>
        <v>0</v>
      </c>
      <c r="J77" s="34">
        <v>5</v>
      </c>
      <c r="K77" s="41">
        <f t="shared" si="11"/>
        <v>11</v>
      </c>
    </row>
    <row r="78" spans="2:11" ht="16.2" thickBot="1">
      <c r="B78" s="37" t="s">
        <v>107</v>
      </c>
      <c r="C78" s="38">
        <v>1</v>
      </c>
      <c r="D78" s="18"/>
      <c r="E78" s="34">
        <f t="shared" si="5"/>
        <v>0</v>
      </c>
      <c r="F78" s="34">
        <f>SUMIF($B$6:$B$66,B78,$F$6:$F$66)</f>
        <v>0</v>
      </c>
      <c r="G78" s="34">
        <v>2</v>
      </c>
      <c r="H78" s="34">
        <f t="shared" si="8"/>
        <v>0</v>
      </c>
      <c r="I78" s="34">
        <f>SUMIF($B$6:$B$66,B78,$I$6:$I$66)</f>
        <v>0</v>
      </c>
      <c r="J78" s="34">
        <f>SUMIF($B$6:$B$66,B78,$J$6:$J$66)</f>
        <v>0</v>
      </c>
      <c r="K78" s="41">
        <f t="shared" si="11"/>
        <v>2</v>
      </c>
    </row>
    <row r="79" spans="2:11" ht="15.6">
      <c r="B79" s="23"/>
      <c r="C79" s="23"/>
      <c r="D79" s="24"/>
      <c r="E79" s="25">
        <f t="shared" ref="E79:K79" si="12">SUM(E68:E78)</f>
        <v>97</v>
      </c>
      <c r="F79" s="25">
        <f t="shared" si="12"/>
        <v>105</v>
      </c>
      <c r="G79" s="25">
        <f t="shared" si="12"/>
        <v>102</v>
      </c>
      <c r="H79" s="25">
        <f t="shared" si="12"/>
        <v>54</v>
      </c>
      <c r="I79" s="25">
        <f t="shared" si="12"/>
        <v>95</v>
      </c>
      <c r="J79" s="25">
        <f t="shared" si="12"/>
        <v>95</v>
      </c>
      <c r="K79" s="23">
        <f t="shared" si="12"/>
        <v>548</v>
      </c>
    </row>
    <row r="80" spans="2:11">
      <c r="E80" s="13" t="s">
        <v>22</v>
      </c>
      <c r="F80" s="13" t="s">
        <v>22</v>
      </c>
      <c r="G80" s="13" t="s">
        <v>22</v>
      </c>
      <c r="H80" s="13" t="s">
        <v>22</v>
      </c>
      <c r="I80" s="13" t="s">
        <v>22</v>
      </c>
      <c r="J80" s="13" t="s">
        <v>22</v>
      </c>
      <c r="K80" s="13">
        <f t="shared" ref="K80" si="13">SUM(K6:K66)</f>
        <v>548</v>
      </c>
    </row>
    <row r="81" spans="5:11">
      <c r="E81" s="13" t="s">
        <v>22</v>
      </c>
      <c r="F81" s="13" t="s">
        <v>22</v>
      </c>
      <c r="G81" s="13" t="s">
        <v>22</v>
      </c>
      <c r="H81" s="13" t="s">
        <v>22</v>
      </c>
      <c r="I81" s="13" t="s">
        <v>22</v>
      </c>
      <c r="J81" s="13" t="s">
        <v>22</v>
      </c>
      <c r="K81">
        <f t="shared" ref="K81" si="14">+K80-K79</f>
        <v>0</v>
      </c>
    </row>
    <row r="82" spans="5:11">
      <c r="E82" s="13" t="s">
        <v>22</v>
      </c>
      <c r="F82" s="13" t="s">
        <v>22</v>
      </c>
      <c r="G82" s="13" t="s">
        <v>22</v>
      </c>
      <c r="H82" s="13" t="s">
        <v>22</v>
      </c>
      <c r="I82" s="13" t="s">
        <v>22</v>
      </c>
      <c r="J82" s="13" t="s">
        <v>22</v>
      </c>
      <c r="K82" t="str">
        <f t="shared" ref="K82" si="15">IF(K81=0,"","WRONG")</f>
        <v/>
      </c>
    </row>
  </sheetData>
  <sortState ref="B68:K78">
    <sortCondition descending="1" ref="K68:K78"/>
  </sortState>
  <mergeCells count="1">
    <mergeCell ref="B1:K1"/>
  </mergeCells>
  <pageMargins left="0.17" right="0.19" top="0.43" bottom="0.46" header="0.3" footer="0.3"/>
  <pageSetup orientation="landscape" r:id="rId1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K51"/>
  <sheetViews>
    <sheetView workbookViewId="0">
      <selection activeCell="I37" sqref="I37"/>
    </sheetView>
  </sheetViews>
  <sheetFormatPr defaultColWidth="8.6640625" defaultRowHeight="14.4"/>
  <cols>
    <col min="1" max="1" width="7.109375" customWidth="1"/>
    <col min="2" max="2" width="20.33203125" customWidth="1"/>
    <col min="3" max="3" width="7.6640625" customWidth="1"/>
    <col min="4" max="4" width="10.6640625" style="16" customWidth="1"/>
    <col min="5" max="7" width="11.33203125" style="13" customWidth="1"/>
    <col min="8" max="8" width="10" style="13" customWidth="1"/>
    <col min="9" max="10" width="9" style="13" customWidth="1"/>
    <col min="11" max="11" width="6" style="13" customWidth="1"/>
  </cols>
  <sheetData>
    <row r="1" spans="2:11" ht="20.399999999999999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2:11" ht="15.6">
      <c r="B2" s="2"/>
      <c r="C2" s="2"/>
    </row>
    <row r="3" spans="2:11" ht="15.6">
      <c r="B3" s="2" t="s">
        <v>15</v>
      </c>
      <c r="C3" s="2"/>
    </row>
    <row r="4" spans="2:11" ht="16.2" thickBot="1">
      <c r="B4" s="7" t="s">
        <v>10</v>
      </c>
      <c r="C4" s="7"/>
    </row>
    <row r="5" spans="2:11" ht="31.8" thickBot="1">
      <c r="B5" s="8" t="s">
        <v>2</v>
      </c>
      <c r="C5" s="29" t="s">
        <v>21</v>
      </c>
      <c r="D5" s="59" t="s">
        <v>54</v>
      </c>
      <c r="E5" s="59" t="s">
        <v>55</v>
      </c>
      <c r="F5" s="59" t="s">
        <v>74</v>
      </c>
      <c r="G5" s="59" t="s">
        <v>75</v>
      </c>
      <c r="H5" s="59" t="s">
        <v>76</v>
      </c>
      <c r="I5" s="59" t="s">
        <v>92</v>
      </c>
      <c r="J5" s="14" t="s">
        <v>4</v>
      </c>
    </row>
    <row r="6" spans="2:11" ht="16.2" thickBot="1">
      <c r="B6" s="4" t="s">
        <v>67</v>
      </c>
      <c r="C6" s="5">
        <v>1</v>
      </c>
      <c r="D6" s="26">
        <v>1</v>
      </c>
      <c r="E6" s="26" t="s">
        <v>77</v>
      </c>
      <c r="F6" s="15" t="s">
        <v>77</v>
      </c>
      <c r="G6" s="15" t="s">
        <v>77</v>
      </c>
      <c r="H6" s="15" t="s">
        <v>77</v>
      </c>
      <c r="I6" s="15" t="s">
        <v>77</v>
      </c>
      <c r="J6" s="54">
        <f>SUM(D6:I6)</f>
        <v>1</v>
      </c>
    </row>
    <row r="7" spans="2:11" ht="16.2" thickBot="1">
      <c r="B7" s="4" t="s">
        <v>68</v>
      </c>
      <c r="C7" s="5">
        <v>1</v>
      </c>
      <c r="D7" s="26">
        <v>1</v>
      </c>
      <c r="E7" s="26" t="s">
        <v>77</v>
      </c>
      <c r="F7" s="15" t="s">
        <v>77</v>
      </c>
      <c r="G7" s="15" t="s">
        <v>77</v>
      </c>
      <c r="H7" s="15" t="s">
        <v>77</v>
      </c>
      <c r="I7" s="15" t="s">
        <v>77</v>
      </c>
      <c r="J7" s="54">
        <f>SUM(D7:I7)</f>
        <v>1</v>
      </c>
    </row>
    <row r="8" spans="2:11" ht="16.2" thickBot="1">
      <c r="B8" s="4" t="s">
        <v>108</v>
      </c>
      <c r="C8" s="5">
        <v>1</v>
      </c>
      <c r="D8" s="18" t="s">
        <v>77</v>
      </c>
      <c r="E8" s="15" t="s">
        <v>77</v>
      </c>
      <c r="F8" s="15">
        <v>1</v>
      </c>
      <c r="G8" s="15" t="s">
        <v>77</v>
      </c>
      <c r="H8" s="15" t="s">
        <v>77</v>
      </c>
      <c r="I8" s="15" t="s">
        <v>77</v>
      </c>
      <c r="J8" s="54">
        <f>SUM(D8:I8)</f>
        <v>1</v>
      </c>
    </row>
    <row r="9" spans="2:11" ht="15.6">
      <c r="B9" s="23"/>
      <c r="C9" s="23"/>
      <c r="D9" s="24"/>
      <c r="E9" s="25"/>
      <c r="F9" s="25"/>
      <c r="G9" s="25"/>
      <c r="H9" s="25"/>
      <c r="I9" s="25"/>
      <c r="J9" s="25"/>
    </row>
    <row r="10" spans="2:11" ht="16.2" thickBot="1">
      <c r="B10" s="7" t="s">
        <v>6</v>
      </c>
      <c r="C10" s="7"/>
    </row>
    <row r="11" spans="2:11" ht="31.8" thickBot="1">
      <c r="B11" s="8" t="s">
        <v>2</v>
      </c>
      <c r="C11" s="29" t="s">
        <v>21</v>
      </c>
      <c r="D11" s="59" t="s">
        <v>54</v>
      </c>
      <c r="E11" s="59" t="s">
        <v>55</v>
      </c>
      <c r="F11" s="59" t="s">
        <v>74</v>
      </c>
      <c r="G11" s="59" t="s">
        <v>75</v>
      </c>
      <c r="H11" s="59" t="s">
        <v>76</v>
      </c>
      <c r="I11" s="59" t="s">
        <v>92</v>
      </c>
      <c r="J11" s="14" t="s">
        <v>4</v>
      </c>
    </row>
    <row r="12" spans="2:11" ht="16.2" thickBot="1">
      <c r="B12" s="4" t="s">
        <v>108</v>
      </c>
      <c r="C12" s="5">
        <v>2</v>
      </c>
      <c r="D12" s="5" t="s">
        <v>77</v>
      </c>
      <c r="E12" s="26" t="s">
        <v>77</v>
      </c>
      <c r="F12" s="15">
        <v>1</v>
      </c>
      <c r="G12" s="15">
        <v>1</v>
      </c>
      <c r="H12" s="15" t="s">
        <v>77</v>
      </c>
      <c r="I12" s="15" t="s">
        <v>77</v>
      </c>
      <c r="J12" s="54">
        <f>SUM(D12:I12)</f>
        <v>2</v>
      </c>
    </row>
    <row r="13" spans="2:11" ht="16.2" thickBot="1">
      <c r="B13" s="4" t="s">
        <v>67</v>
      </c>
      <c r="C13" s="5">
        <v>1</v>
      </c>
      <c r="D13" s="26">
        <v>1</v>
      </c>
      <c r="E13" s="15" t="s">
        <v>77</v>
      </c>
      <c r="F13" s="15" t="s">
        <v>77</v>
      </c>
      <c r="G13" s="15" t="s">
        <v>77</v>
      </c>
      <c r="H13" s="15" t="s">
        <v>77</v>
      </c>
      <c r="I13" s="15" t="s">
        <v>77</v>
      </c>
      <c r="J13" s="54">
        <f>SUM(D13:I13)</f>
        <v>1</v>
      </c>
    </row>
    <row r="14" spans="2:11" ht="16.2" thickBot="1">
      <c r="B14" s="4" t="s">
        <v>68</v>
      </c>
      <c r="C14" s="5">
        <v>1</v>
      </c>
      <c r="D14" s="26">
        <v>1</v>
      </c>
      <c r="E14" s="26" t="s">
        <v>77</v>
      </c>
      <c r="F14" s="15" t="s">
        <v>77</v>
      </c>
      <c r="G14" s="15" t="s">
        <v>77</v>
      </c>
      <c r="H14" s="15" t="s">
        <v>77</v>
      </c>
      <c r="I14" s="15" t="s">
        <v>77</v>
      </c>
      <c r="J14" s="54">
        <f>SUM(D14:I14)</f>
        <v>1</v>
      </c>
    </row>
    <row r="15" spans="2:11" ht="16.2" thickBot="1">
      <c r="B15" s="4"/>
      <c r="C15" s="5"/>
      <c r="D15" s="26"/>
      <c r="E15" s="15"/>
      <c r="F15" s="15"/>
      <c r="G15" s="15"/>
      <c r="H15" s="15"/>
      <c r="I15" s="15"/>
      <c r="J15" s="54">
        <f>SUM(D15:I15)</f>
        <v>0</v>
      </c>
    </row>
    <row r="16" spans="2:11" ht="15.6">
      <c r="B16" s="7"/>
      <c r="C16" s="7"/>
    </row>
    <row r="17" spans="2:10" ht="16.2" thickBot="1">
      <c r="B17" s="7" t="s">
        <v>7</v>
      </c>
      <c r="C17" s="7"/>
    </row>
    <row r="18" spans="2:10" ht="31.8" thickBot="1">
      <c r="B18" s="8" t="s">
        <v>2</v>
      </c>
      <c r="C18" s="29" t="s">
        <v>21</v>
      </c>
      <c r="D18" s="59" t="s">
        <v>54</v>
      </c>
      <c r="E18" s="59" t="s">
        <v>55</v>
      </c>
      <c r="F18" s="59" t="s">
        <v>74</v>
      </c>
      <c r="G18" s="59" t="s">
        <v>75</v>
      </c>
      <c r="H18" s="59" t="s">
        <v>76</v>
      </c>
      <c r="I18" s="59" t="s">
        <v>92</v>
      </c>
      <c r="J18" s="14" t="s">
        <v>4</v>
      </c>
    </row>
    <row r="19" spans="2:10" ht="16.2" thickBot="1">
      <c r="B19" s="4" t="s">
        <v>108</v>
      </c>
      <c r="C19" s="5">
        <v>2</v>
      </c>
      <c r="D19" s="5" t="s">
        <v>77</v>
      </c>
      <c r="E19" s="15" t="s">
        <v>77</v>
      </c>
      <c r="F19" s="15">
        <v>1</v>
      </c>
      <c r="G19" s="15">
        <v>1</v>
      </c>
      <c r="H19" s="15" t="s">
        <v>77</v>
      </c>
      <c r="I19" s="15" t="s">
        <v>77</v>
      </c>
      <c r="J19" s="54">
        <f>SUM(D19:I19)</f>
        <v>2</v>
      </c>
    </row>
    <row r="20" spans="2:10" ht="16.2" thickBot="1">
      <c r="B20" s="4" t="s">
        <v>67</v>
      </c>
      <c r="C20" s="5">
        <v>1</v>
      </c>
      <c r="D20" s="26">
        <v>1</v>
      </c>
      <c r="E20" s="15" t="s">
        <v>77</v>
      </c>
      <c r="F20" s="15" t="s">
        <v>77</v>
      </c>
      <c r="G20" s="15" t="s">
        <v>77</v>
      </c>
      <c r="H20" s="15" t="s">
        <v>77</v>
      </c>
      <c r="I20" s="15" t="s">
        <v>77</v>
      </c>
      <c r="J20" s="54">
        <f>SUM(D20:I20)</f>
        <v>1</v>
      </c>
    </row>
    <row r="21" spans="2:10" ht="16.2" thickBot="1">
      <c r="B21" s="4" t="s">
        <v>68</v>
      </c>
      <c r="C21" s="5">
        <v>1</v>
      </c>
      <c r="D21" s="26">
        <v>1</v>
      </c>
      <c r="E21" s="26" t="s">
        <v>77</v>
      </c>
      <c r="F21" s="15" t="s">
        <v>77</v>
      </c>
      <c r="G21" s="15" t="s">
        <v>77</v>
      </c>
      <c r="H21" s="15" t="s">
        <v>77</v>
      </c>
      <c r="I21" s="15" t="s">
        <v>77</v>
      </c>
      <c r="J21" s="54">
        <f>SUM(D21:I21)</f>
        <v>1</v>
      </c>
    </row>
    <row r="22" spans="2:10" ht="16.2" thickBot="1">
      <c r="B22" s="4"/>
      <c r="C22" s="5"/>
      <c r="D22" s="5"/>
      <c r="E22" s="15"/>
      <c r="F22" s="15"/>
      <c r="G22" s="15"/>
      <c r="H22" s="15"/>
      <c r="I22" s="15"/>
      <c r="J22" s="54">
        <f>SUM(D22:I22)</f>
        <v>0</v>
      </c>
    </row>
    <row r="23" spans="2:10" ht="16.2" thickBot="1">
      <c r="B23" s="4"/>
      <c r="C23" s="5"/>
      <c r="D23" s="26"/>
      <c r="E23" s="30"/>
      <c r="F23" s="15"/>
      <c r="G23" s="15"/>
      <c r="H23" s="15"/>
      <c r="I23" s="15"/>
      <c r="J23" s="54">
        <f>SUM(D23:I23)</f>
        <v>0</v>
      </c>
    </row>
    <row r="24" spans="2:10" ht="15.6">
      <c r="B24" s="23"/>
      <c r="C24" s="23"/>
      <c r="D24" s="24"/>
      <c r="E24" s="25"/>
      <c r="F24" s="25"/>
      <c r="G24" s="25"/>
      <c r="H24" s="25"/>
      <c r="I24" s="25"/>
      <c r="J24" s="25"/>
    </row>
    <row r="25" spans="2:10" ht="16.2" thickBot="1">
      <c r="B25" s="12" t="s">
        <v>17</v>
      </c>
      <c r="C25" s="12"/>
    </row>
    <row r="26" spans="2:10" ht="31.8" thickBot="1">
      <c r="B26" s="8" t="s">
        <v>2</v>
      </c>
      <c r="C26" s="29" t="s">
        <v>21</v>
      </c>
      <c r="D26" s="59" t="s">
        <v>54</v>
      </c>
      <c r="E26" s="59" t="s">
        <v>55</v>
      </c>
      <c r="F26" s="59" t="s">
        <v>74</v>
      </c>
      <c r="G26" s="59" t="s">
        <v>75</v>
      </c>
      <c r="H26" s="59" t="s">
        <v>76</v>
      </c>
      <c r="I26" s="59" t="s">
        <v>92</v>
      </c>
      <c r="J26" s="14" t="s">
        <v>4</v>
      </c>
    </row>
    <row r="27" spans="2:10" ht="16.2" thickBot="1">
      <c r="B27" s="4" t="s">
        <v>67</v>
      </c>
      <c r="C27" s="5">
        <v>1</v>
      </c>
      <c r="D27" s="5">
        <v>1</v>
      </c>
      <c r="E27" s="15" t="s">
        <v>77</v>
      </c>
      <c r="F27" s="15" t="s">
        <v>77</v>
      </c>
      <c r="G27" s="15" t="s">
        <v>77</v>
      </c>
      <c r="H27" s="15" t="s">
        <v>77</v>
      </c>
      <c r="I27" s="15" t="s">
        <v>77</v>
      </c>
      <c r="J27" s="54">
        <f>SUM(D27:I27)</f>
        <v>1</v>
      </c>
    </row>
    <row r="28" spans="2:10" ht="16.2" thickBot="1">
      <c r="B28" s="4" t="s">
        <v>68</v>
      </c>
      <c r="C28" s="5">
        <v>1</v>
      </c>
      <c r="D28" s="5">
        <v>1</v>
      </c>
      <c r="E28" s="15" t="s">
        <v>77</v>
      </c>
      <c r="F28" s="15" t="s">
        <v>77</v>
      </c>
      <c r="G28" s="15" t="s">
        <v>77</v>
      </c>
      <c r="H28" s="15" t="s">
        <v>77</v>
      </c>
      <c r="I28" s="15" t="s">
        <v>77</v>
      </c>
      <c r="J28" s="54">
        <f>SUM(D28:I28)</f>
        <v>1</v>
      </c>
    </row>
    <row r="29" spans="2:10" ht="16.2" thickBot="1">
      <c r="B29" s="4" t="s">
        <v>108</v>
      </c>
      <c r="C29" s="5">
        <v>1</v>
      </c>
      <c r="D29" s="26" t="s">
        <v>77</v>
      </c>
      <c r="E29" s="26" t="s">
        <v>77</v>
      </c>
      <c r="F29" s="15" t="s">
        <v>77</v>
      </c>
      <c r="G29" s="15">
        <v>1</v>
      </c>
      <c r="H29" s="15" t="s">
        <v>77</v>
      </c>
      <c r="I29" s="15" t="s">
        <v>77</v>
      </c>
      <c r="J29" s="54">
        <f>SUM(D29:I29)</f>
        <v>1</v>
      </c>
    </row>
    <row r="30" spans="2:10" ht="16.2" thickBot="1">
      <c r="B30" s="4"/>
      <c r="C30" s="5"/>
      <c r="D30" s="5"/>
      <c r="E30" s="15"/>
      <c r="F30" s="15"/>
      <c r="G30" s="15"/>
      <c r="H30" s="15"/>
      <c r="I30" s="15"/>
      <c r="J30" s="54">
        <f>SUM(D30:I30)</f>
        <v>0</v>
      </c>
    </row>
    <row r="31" spans="2:10" ht="16.2" thickBot="1">
      <c r="B31" s="4"/>
      <c r="C31" s="5"/>
      <c r="D31" s="26"/>
      <c r="E31" s="30"/>
      <c r="F31" s="15"/>
      <c r="G31" s="15"/>
      <c r="H31" s="15"/>
      <c r="I31" s="15"/>
      <c r="J31" s="54">
        <f>SUM(D31:I31)</f>
        <v>0</v>
      </c>
    </row>
    <row r="33" spans="2:11" ht="16.2" thickBot="1">
      <c r="B33" s="12" t="s">
        <v>9</v>
      </c>
      <c r="C33" s="12"/>
    </row>
    <row r="34" spans="2:11" ht="31.8" thickBot="1">
      <c r="B34" s="8" t="s">
        <v>2</v>
      </c>
      <c r="C34" s="29" t="s">
        <v>21</v>
      </c>
      <c r="D34" s="59" t="s">
        <v>54</v>
      </c>
      <c r="E34" s="59" t="s">
        <v>55</v>
      </c>
      <c r="F34" s="59" t="s">
        <v>74</v>
      </c>
      <c r="G34" s="59" t="s">
        <v>75</v>
      </c>
      <c r="H34" s="59" t="s">
        <v>76</v>
      </c>
      <c r="I34" s="59" t="s">
        <v>92</v>
      </c>
      <c r="J34" s="14" t="s">
        <v>4</v>
      </c>
    </row>
    <row r="35" spans="2:11" ht="16.2" thickBot="1">
      <c r="B35" s="4" t="s">
        <v>67</v>
      </c>
      <c r="C35" s="5">
        <v>1</v>
      </c>
      <c r="D35" s="5">
        <v>1</v>
      </c>
      <c r="E35" s="15" t="s">
        <v>77</v>
      </c>
      <c r="F35" s="15" t="s">
        <v>77</v>
      </c>
      <c r="G35" s="15" t="s">
        <v>77</v>
      </c>
      <c r="H35" s="15" t="s">
        <v>77</v>
      </c>
      <c r="I35" s="15" t="s">
        <v>77</v>
      </c>
      <c r="J35" s="54">
        <f>SUM(D35:I35)</f>
        <v>1</v>
      </c>
    </row>
    <row r="36" spans="2:11" ht="16.2" thickBot="1">
      <c r="B36" s="4" t="s">
        <v>108</v>
      </c>
      <c r="C36" s="5">
        <v>1</v>
      </c>
      <c r="D36" s="26" t="s">
        <v>77</v>
      </c>
      <c r="E36" s="26" t="s">
        <v>77</v>
      </c>
      <c r="F36" s="26" t="s">
        <v>77</v>
      </c>
      <c r="G36" s="26">
        <v>1</v>
      </c>
      <c r="H36" s="26" t="s">
        <v>77</v>
      </c>
      <c r="I36" s="26" t="s">
        <v>77</v>
      </c>
      <c r="J36" s="54">
        <f>SUM(D36:I36)</f>
        <v>1</v>
      </c>
    </row>
    <row r="37" spans="2:11" ht="16.2" thickBot="1">
      <c r="B37" s="4"/>
      <c r="C37" s="5"/>
      <c r="D37" s="5"/>
      <c r="E37" s="15"/>
      <c r="F37" s="15"/>
      <c r="G37" s="15"/>
      <c r="H37" s="15"/>
      <c r="I37" s="15"/>
      <c r="J37" s="54">
        <f>SUM(D37:I37)</f>
        <v>0</v>
      </c>
    </row>
    <row r="38" spans="2:11" ht="16.2" thickBot="1">
      <c r="B38" s="4"/>
      <c r="C38" s="5"/>
      <c r="D38" s="5"/>
      <c r="E38" s="15"/>
      <c r="F38" s="15"/>
      <c r="G38" s="15"/>
      <c r="H38" s="15"/>
      <c r="I38" s="15"/>
      <c r="J38" s="54">
        <f>SUM(D38:I38)</f>
        <v>0</v>
      </c>
    </row>
    <row r="41" spans="2:11" ht="16.2" thickBot="1">
      <c r="B41" s="3" t="s">
        <v>16</v>
      </c>
      <c r="C41" s="3"/>
    </row>
    <row r="42" spans="2:11" ht="31.8" thickBot="1">
      <c r="B42" s="8" t="s">
        <v>2</v>
      </c>
      <c r="C42" s="29" t="s">
        <v>21</v>
      </c>
      <c r="D42" s="59" t="s">
        <v>54</v>
      </c>
      <c r="E42" s="59" t="s">
        <v>55</v>
      </c>
      <c r="F42" s="59" t="s">
        <v>74</v>
      </c>
      <c r="G42" s="59" t="s">
        <v>75</v>
      </c>
      <c r="H42" s="59" t="s">
        <v>76</v>
      </c>
      <c r="I42" s="59" t="s">
        <v>92</v>
      </c>
      <c r="J42" s="14" t="s">
        <v>4</v>
      </c>
    </row>
    <row r="43" spans="2:11" ht="16.2" thickBot="1">
      <c r="B43" s="4" t="s">
        <v>109</v>
      </c>
      <c r="C43" s="5">
        <v>1</v>
      </c>
      <c r="D43" s="15">
        <v>0</v>
      </c>
      <c r="E43" s="15">
        <f>SUMIF($B$4:$B$40,B43,$E$4:$E$40)</f>
        <v>0</v>
      </c>
      <c r="F43" s="15">
        <v>3</v>
      </c>
      <c r="G43" s="15">
        <v>4</v>
      </c>
      <c r="H43" s="15">
        <f>SUMIF($B$4:$B$40,B43,$H$4:$H$40)</f>
        <v>0</v>
      </c>
      <c r="I43" s="15">
        <f>SUMIF($B$4:$B$40,B43,$I$4:$I$40)</f>
        <v>0</v>
      </c>
      <c r="J43" s="54">
        <f>SUM(D43:I43)</f>
        <v>7</v>
      </c>
    </row>
    <row r="44" spans="2:11" ht="16.2" thickBot="1">
      <c r="B44" s="4" t="s">
        <v>67</v>
      </c>
      <c r="C44" s="5">
        <v>1</v>
      </c>
      <c r="D44" s="15">
        <v>5</v>
      </c>
      <c r="E44" s="15">
        <f>SUMIF($B$4:$B$40,B44,$E$4:$E$40)</f>
        <v>0</v>
      </c>
      <c r="F44" s="15">
        <f>SUMIF($B$4:$B$40,B44,$F$4:$F$40)</f>
        <v>0</v>
      </c>
      <c r="G44" s="15">
        <f>SUMIF($B$4:$B$40,B44,$G$4:$G$40)</f>
        <v>0</v>
      </c>
      <c r="H44" s="15">
        <f>SUMIF($B$4:$B$40,B44,$H$4:$H$40)</f>
        <v>0</v>
      </c>
      <c r="I44" s="15">
        <f>SUMIF($B$4:$B$40,B44,$I$4:$I$40)</f>
        <v>0</v>
      </c>
      <c r="J44" s="54">
        <f>SUM(D44:I44)</f>
        <v>5</v>
      </c>
      <c r="K44" s="36"/>
    </row>
    <row r="45" spans="2:11" ht="16.2" thickBot="1">
      <c r="B45" s="4" t="s">
        <v>68</v>
      </c>
      <c r="C45" s="5">
        <v>1</v>
      </c>
      <c r="D45" s="15">
        <v>4</v>
      </c>
      <c r="E45" s="15">
        <f>SUMIF($B$4:$B$40,B45,$E$4:$E$40)</f>
        <v>0</v>
      </c>
      <c r="F45" s="15">
        <f>SUMIF($B$4:$B$40,B45,$F$4:$F$40)</f>
        <v>0</v>
      </c>
      <c r="G45" s="15">
        <f>SUMIF($B$4:$B$40,B45,$G$4:$G$40)</f>
        <v>0</v>
      </c>
      <c r="H45" s="15">
        <f>SUMIF($B$4:$B$40,B45,$H$4:$H$40)</f>
        <v>0</v>
      </c>
      <c r="I45" s="15">
        <f>SUMIF($B$4:$B$40,B45,$I$4:$I$40)</f>
        <v>0</v>
      </c>
      <c r="J45" s="54">
        <f>SUM(D45:I45)</f>
        <v>4</v>
      </c>
      <c r="K45" s="36"/>
    </row>
    <row r="46" spans="2:11" ht="16.2" thickBot="1">
      <c r="B46" s="4"/>
      <c r="C46" s="5">
        <f>COUNTIF(D46:I46,"&gt;0")</f>
        <v>0</v>
      </c>
      <c r="D46" s="15">
        <f>SUMIF($B$4:$B$40,B46,$D$4:$D$40)</f>
        <v>0</v>
      </c>
      <c r="E46" s="15">
        <f>SUMIF($B$4:$B$40,B46,$E$4:$E$40)</f>
        <v>0</v>
      </c>
      <c r="F46" s="15">
        <f>SUMIF($B$4:$B$40,B46,$F$4:$F$40)</f>
        <v>0</v>
      </c>
      <c r="G46" s="15">
        <f>SUMIF($B$4:$B$40,B46,$G$4:$G$40)</f>
        <v>0</v>
      </c>
      <c r="H46" s="15">
        <f>SUMIF($B$4:$B$40,B46,$H$4:$H$40)</f>
        <v>0</v>
      </c>
      <c r="I46" s="15">
        <f>SUMIF($B$4:$B$40,B46,$I$4:$I$40)</f>
        <v>0</v>
      </c>
      <c r="J46" s="54">
        <f>SUM(D46:I46)</f>
        <v>0</v>
      </c>
    </row>
    <row r="47" spans="2:11" ht="16.2" thickBot="1">
      <c r="B47" s="37"/>
      <c r="C47" s="5">
        <f>COUNTIF(D47:I47,"&gt;0")</f>
        <v>0</v>
      </c>
      <c r="D47" s="15">
        <f>SUMIF($B$4:$B$40,B47,$D$4:$D$40)</f>
        <v>0</v>
      </c>
      <c r="E47" s="15">
        <f>SUMIF($B$4:$B$40,B47,$E$4:$E$40)</f>
        <v>0</v>
      </c>
      <c r="F47" s="15">
        <f>SUMIF($B$4:$B$40,B47,$F$4:$F$40)</f>
        <v>0</v>
      </c>
      <c r="G47" s="15">
        <f>SUMIF($B$4:$B$40,B47,$G$4:$G$40)</f>
        <v>0</v>
      </c>
      <c r="H47" s="15">
        <f>SUMIF($B$4:$B$40,B47,$H$4:$H$40)</f>
        <v>0</v>
      </c>
      <c r="I47" s="15">
        <f>SUMIF($B$4:$B$40,B47,$I$4:$I$40)</f>
        <v>0</v>
      </c>
      <c r="J47" s="54">
        <f>SUM(D47:I47)</f>
        <v>0</v>
      </c>
    </row>
    <row r="48" spans="2:11">
      <c r="D48" s="33">
        <f t="shared" ref="D48:J48" si="0">SUM(D43:D47)</f>
        <v>9</v>
      </c>
      <c r="E48" s="33">
        <f t="shared" si="0"/>
        <v>0</v>
      </c>
      <c r="F48" s="33">
        <f t="shared" si="0"/>
        <v>3</v>
      </c>
      <c r="G48" s="33">
        <f t="shared" si="0"/>
        <v>4</v>
      </c>
      <c r="H48" s="33">
        <f t="shared" si="0"/>
        <v>0</v>
      </c>
      <c r="I48" s="33">
        <f t="shared" si="0"/>
        <v>0</v>
      </c>
      <c r="J48" s="33">
        <f t="shared" si="0"/>
        <v>16</v>
      </c>
    </row>
    <row r="49" spans="4:10">
      <c r="D49" s="33" t="s">
        <v>22</v>
      </c>
      <c r="E49" s="33" t="s">
        <v>22</v>
      </c>
      <c r="F49" s="33" t="s">
        <v>22</v>
      </c>
      <c r="G49" s="33" t="s">
        <v>22</v>
      </c>
      <c r="H49" s="33" t="s">
        <v>22</v>
      </c>
      <c r="I49" s="33" t="s">
        <v>22</v>
      </c>
      <c r="J49" s="33">
        <f t="shared" ref="J49" si="1">SUM(J6:J41)</f>
        <v>16</v>
      </c>
    </row>
    <row r="50" spans="4:10">
      <c r="D50" s="13" t="s">
        <v>22</v>
      </c>
      <c r="E50" s="13" t="s">
        <v>22</v>
      </c>
      <c r="F50" s="13" t="s">
        <v>22</v>
      </c>
      <c r="G50" s="13" t="s">
        <v>22</v>
      </c>
      <c r="H50" s="13" t="s">
        <v>22</v>
      </c>
      <c r="I50" s="13" t="s">
        <v>22</v>
      </c>
      <c r="J50" s="13">
        <f t="shared" ref="J50" si="2">+J49-J48</f>
        <v>0</v>
      </c>
    </row>
    <row r="51" spans="4:10">
      <c r="D51" s="13" t="s">
        <v>22</v>
      </c>
      <c r="E51" s="13" t="s">
        <v>22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tr">
        <f t="shared" ref="J51" si="3">IF(J50=0,"","WRONG")</f>
        <v/>
      </c>
    </row>
  </sheetData>
  <sortState ref="B12:J15">
    <sortCondition descending="1" ref="J12:J15"/>
  </sortState>
  <mergeCells count="1">
    <mergeCell ref="B1:K1"/>
  </mergeCells>
  <pageMargins left="0.41" right="0.31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4.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Ponies</vt:lpstr>
      <vt:lpstr>1-12</vt:lpstr>
      <vt:lpstr>13-19</vt:lpstr>
      <vt:lpstr>Ladies 20-42</vt:lpstr>
      <vt:lpstr>Ladies 43+</vt:lpstr>
      <vt:lpstr>Men 20-42</vt:lpstr>
      <vt:lpstr>Men 43+</vt:lpstr>
      <vt:lpstr>Assisted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Smith</dc:creator>
  <cp:lastModifiedBy>Horne's</cp:lastModifiedBy>
  <cp:lastPrinted>2024-04-06T02:23:22Z</cp:lastPrinted>
  <dcterms:created xsi:type="dcterms:W3CDTF">2017-09-18T12:31:23Z</dcterms:created>
  <dcterms:modified xsi:type="dcterms:W3CDTF">2024-04-30T02:01:30Z</dcterms:modified>
</cp:coreProperties>
</file>