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16" windowHeight="11016"/>
  </bookViews>
  <sheets>
    <sheet name="Ponies" sheetId="1" r:id="rId1"/>
    <sheet name="1-12" sheetId="2" r:id="rId2"/>
    <sheet name="13-19" sheetId="3" r:id="rId3"/>
    <sheet name="Ladies 20-42" sheetId="4" r:id="rId4"/>
    <sheet name="Ladies 43+" sheetId="6" r:id="rId5"/>
    <sheet name="Men 20-42" sheetId="7" r:id="rId6"/>
    <sheet name="Men 43+" sheetId="5" r:id="rId7"/>
    <sheet name="Assisted" sheetId="8" r:id="rId8"/>
    <sheet name="Sheet1" sheetId="9" r:id="rId9"/>
  </sheets>
  <definedNames>
    <definedName name="_xlnm._FilterDatabase" localSheetId="1" hidden="1">'1-12'!$B$19:$K$28</definedName>
    <definedName name="_xlnm._FilterDatabase" localSheetId="3" hidden="1">'Ladies 20-42'!$B$5:$K$17</definedName>
    <definedName name="_xlnm._FilterDatabase" localSheetId="0" hidden="1">Ponies!$B$5:$K$15</definedName>
  </definedName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5"/>
  <c r="K21"/>
  <c r="H76"/>
  <c r="E37"/>
  <c r="K37" s="1"/>
  <c r="K31"/>
  <c r="K35"/>
  <c r="K51"/>
  <c r="K48"/>
  <c r="E70"/>
  <c r="F70"/>
  <c r="F77"/>
  <c r="G77"/>
  <c r="H77"/>
  <c r="I77"/>
  <c r="J77"/>
  <c r="E76"/>
  <c r="F76"/>
  <c r="I76"/>
  <c r="J76"/>
  <c r="E69"/>
  <c r="E72"/>
  <c r="E71"/>
  <c r="E73"/>
  <c r="E67"/>
  <c r="E74"/>
  <c r="E68"/>
  <c r="F69"/>
  <c r="G69"/>
  <c r="H69"/>
  <c r="I69"/>
  <c r="J69"/>
  <c r="F72"/>
  <c r="G72"/>
  <c r="H72"/>
  <c r="I72"/>
  <c r="J72"/>
  <c r="F71"/>
  <c r="G71"/>
  <c r="H71"/>
  <c r="I71"/>
  <c r="J71"/>
  <c r="F73"/>
  <c r="G73"/>
  <c r="H73"/>
  <c r="I73"/>
  <c r="J73"/>
  <c r="F67"/>
  <c r="G67"/>
  <c r="H67"/>
  <c r="I67"/>
  <c r="J67"/>
  <c r="G74"/>
  <c r="H74"/>
  <c r="I74"/>
  <c r="J74"/>
  <c r="G75"/>
  <c r="H75"/>
  <c r="I75"/>
  <c r="J75"/>
  <c r="J68"/>
  <c r="I68"/>
  <c r="H68"/>
  <c r="G68"/>
  <c r="F68"/>
  <c r="K62"/>
  <c r="K55"/>
  <c r="K61"/>
  <c r="K54"/>
  <c r="K60"/>
  <c r="K59"/>
  <c r="K56"/>
  <c r="K58"/>
  <c r="K57"/>
  <c r="K49"/>
  <c r="K47"/>
  <c r="K50"/>
  <c r="K46"/>
  <c r="K42"/>
  <c r="K43"/>
  <c r="K44"/>
  <c r="K45"/>
  <c r="K34"/>
  <c r="K38"/>
  <c r="K29"/>
  <c r="K28"/>
  <c r="K30"/>
  <c r="K33"/>
  <c r="K32"/>
  <c r="K22"/>
  <c r="K23"/>
  <c r="K24"/>
  <c r="K17"/>
  <c r="K20"/>
  <c r="K19"/>
  <c r="K18"/>
  <c r="K6"/>
  <c r="K11"/>
  <c r="K7"/>
  <c r="K12"/>
  <c r="K8"/>
  <c r="K10"/>
  <c r="K9"/>
  <c r="K57" i="7"/>
  <c r="K56"/>
  <c r="K55"/>
  <c r="K54"/>
  <c r="K53"/>
  <c r="K51"/>
  <c r="K52"/>
  <c r="K47"/>
  <c r="K46"/>
  <c r="K45"/>
  <c r="K44"/>
  <c r="K42"/>
  <c r="K43"/>
  <c r="K38"/>
  <c r="K37"/>
  <c r="K36"/>
  <c r="K35"/>
  <c r="K33"/>
  <c r="K34"/>
  <c r="K29"/>
  <c r="K28"/>
  <c r="K27"/>
  <c r="K26"/>
  <c r="K24"/>
  <c r="K25"/>
  <c r="K20"/>
  <c r="K19"/>
  <c r="K18"/>
  <c r="K17"/>
  <c r="K16"/>
  <c r="K15"/>
  <c r="K7"/>
  <c r="K8"/>
  <c r="K9"/>
  <c r="K10"/>
  <c r="K11"/>
  <c r="K6"/>
  <c r="E78" i="6"/>
  <c r="G78"/>
  <c r="H78"/>
  <c r="I78"/>
  <c r="J78"/>
  <c r="E79"/>
  <c r="F79"/>
  <c r="G79"/>
  <c r="H79"/>
  <c r="I79"/>
  <c r="J79"/>
  <c r="E80"/>
  <c r="F80"/>
  <c r="G80"/>
  <c r="H80"/>
  <c r="J80"/>
  <c r="E81"/>
  <c r="F81"/>
  <c r="G81"/>
  <c r="H81"/>
  <c r="I81"/>
  <c r="J81"/>
  <c r="E71"/>
  <c r="F71"/>
  <c r="G71"/>
  <c r="H71"/>
  <c r="I71"/>
  <c r="J71"/>
  <c r="E72"/>
  <c r="F72"/>
  <c r="G72"/>
  <c r="H72"/>
  <c r="I72"/>
  <c r="J72"/>
  <c r="E75"/>
  <c r="F75"/>
  <c r="G75"/>
  <c r="H75"/>
  <c r="I75"/>
  <c r="J75"/>
  <c r="E73"/>
  <c r="F73"/>
  <c r="G73"/>
  <c r="H73"/>
  <c r="I73"/>
  <c r="J73"/>
  <c r="E77"/>
  <c r="F77"/>
  <c r="G77"/>
  <c r="H77"/>
  <c r="I77"/>
  <c r="J77"/>
  <c r="E76"/>
  <c r="F76"/>
  <c r="G76"/>
  <c r="H76"/>
  <c r="I76"/>
  <c r="J76"/>
  <c r="J74"/>
  <c r="I74"/>
  <c r="H74"/>
  <c r="E74"/>
  <c r="G74"/>
  <c r="F74"/>
  <c r="K66"/>
  <c r="K65"/>
  <c r="K64"/>
  <c r="K58"/>
  <c r="K63"/>
  <c r="K62"/>
  <c r="K60"/>
  <c r="K61"/>
  <c r="K57"/>
  <c r="K59"/>
  <c r="K53"/>
  <c r="K52"/>
  <c r="K51"/>
  <c r="K50"/>
  <c r="K47"/>
  <c r="K45"/>
  <c r="K49"/>
  <c r="K48"/>
  <c r="K44"/>
  <c r="K46"/>
  <c r="K40"/>
  <c r="K39"/>
  <c r="K38"/>
  <c r="K36"/>
  <c r="K37"/>
  <c r="K35"/>
  <c r="K34"/>
  <c r="K32"/>
  <c r="K33"/>
  <c r="K30"/>
  <c r="K31"/>
  <c r="K26"/>
  <c r="K25"/>
  <c r="K20"/>
  <c r="K22"/>
  <c r="K24"/>
  <c r="K23"/>
  <c r="K18"/>
  <c r="K21"/>
  <c r="K19"/>
  <c r="K14"/>
  <c r="K13"/>
  <c r="K6"/>
  <c r="K8"/>
  <c r="K9"/>
  <c r="K11"/>
  <c r="K10"/>
  <c r="K7"/>
  <c r="K12"/>
  <c r="E86" i="4"/>
  <c r="E92"/>
  <c r="E88"/>
  <c r="E90"/>
  <c r="E85"/>
  <c r="E91"/>
  <c r="E94"/>
  <c r="E89"/>
  <c r="E87"/>
  <c r="E93"/>
  <c r="E95"/>
  <c r="E96"/>
  <c r="E97"/>
  <c r="E84"/>
  <c r="E98"/>
  <c r="F86"/>
  <c r="G86"/>
  <c r="H86"/>
  <c r="I86"/>
  <c r="J86"/>
  <c r="F92"/>
  <c r="G92"/>
  <c r="H92"/>
  <c r="I92"/>
  <c r="J92"/>
  <c r="F88"/>
  <c r="G88"/>
  <c r="H88"/>
  <c r="I88"/>
  <c r="J88"/>
  <c r="F90"/>
  <c r="G90"/>
  <c r="H90"/>
  <c r="I90"/>
  <c r="J90"/>
  <c r="F85"/>
  <c r="G85"/>
  <c r="H85"/>
  <c r="I85"/>
  <c r="J85"/>
  <c r="F91"/>
  <c r="G91"/>
  <c r="H91"/>
  <c r="I91"/>
  <c r="J91"/>
  <c r="F94"/>
  <c r="G94"/>
  <c r="H94"/>
  <c r="I94"/>
  <c r="J94"/>
  <c r="F89"/>
  <c r="G89"/>
  <c r="H89"/>
  <c r="I89"/>
  <c r="J89"/>
  <c r="H87"/>
  <c r="F93"/>
  <c r="G93"/>
  <c r="H93"/>
  <c r="I93"/>
  <c r="J93"/>
  <c r="F95"/>
  <c r="G95"/>
  <c r="H95"/>
  <c r="I95"/>
  <c r="J95"/>
  <c r="F96"/>
  <c r="G96"/>
  <c r="H96"/>
  <c r="I96"/>
  <c r="J96"/>
  <c r="F97"/>
  <c r="G97"/>
  <c r="H97"/>
  <c r="I97"/>
  <c r="J97"/>
  <c r="F98"/>
  <c r="G98"/>
  <c r="H98"/>
  <c r="I98"/>
  <c r="J98"/>
  <c r="J84"/>
  <c r="I84"/>
  <c r="H84"/>
  <c r="G84"/>
  <c r="F84"/>
  <c r="K80"/>
  <c r="K79"/>
  <c r="K78"/>
  <c r="K73"/>
  <c r="K72"/>
  <c r="K71"/>
  <c r="K76"/>
  <c r="K77"/>
  <c r="K69"/>
  <c r="K75"/>
  <c r="K70"/>
  <c r="K74"/>
  <c r="K68"/>
  <c r="K67"/>
  <c r="K63"/>
  <c r="K62"/>
  <c r="K61"/>
  <c r="K60"/>
  <c r="K54"/>
  <c r="K55"/>
  <c r="K58"/>
  <c r="K53"/>
  <c r="K57"/>
  <c r="K56"/>
  <c r="K59"/>
  <c r="K51"/>
  <c r="K52"/>
  <c r="K47"/>
  <c r="K46"/>
  <c r="K45"/>
  <c r="K44"/>
  <c r="K41"/>
  <c r="K37"/>
  <c r="K38"/>
  <c r="K36"/>
  <c r="K40"/>
  <c r="K43"/>
  <c r="K42"/>
  <c r="K39"/>
  <c r="K35"/>
  <c r="K31"/>
  <c r="K29"/>
  <c r="K24"/>
  <c r="K28"/>
  <c r="K27"/>
  <c r="K22"/>
  <c r="K25"/>
  <c r="K21"/>
  <c r="K30"/>
  <c r="K26"/>
  <c r="K23"/>
  <c r="K8"/>
  <c r="K11"/>
  <c r="K13"/>
  <c r="K12"/>
  <c r="K10"/>
  <c r="K7"/>
  <c r="K9"/>
  <c r="K14"/>
  <c r="K15"/>
  <c r="K16"/>
  <c r="K17"/>
  <c r="K6"/>
  <c r="K64" i="1"/>
  <c r="K65"/>
  <c r="E74"/>
  <c r="F74"/>
  <c r="G74"/>
  <c r="H74"/>
  <c r="I74"/>
  <c r="J74"/>
  <c r="E75"/>
  <c r="F75"/>
  <c r="G75"/>
  <c r="H75"/>
  <c r="I75"/>
  <c r="J75"/>
  <c r="E76"/>
  <c r="F76"/>
  <c r="G76"/>
  <c r="H76"/>
  <c r="I76"/>
  <c r="J76"/>
  <c r="E77"/>
  <c r="F77"/>
  <c r="G77"/>
  <c r="H77"/>
  <c r="I77"/>
  <c r="J77"/>
  <c r="E78"/>
  <c r="F78"/>
  <c r="G78"/>
  <c r="H78"/>
  <c r="I78"/>
  <c r="J78"/>
  <c r="E79"/>
  <c r="F79"/>
  <c r="G79"/>
  <c r="H79"/>
  <c r="I79"/>
  <c r="J79"/>
  <c r="E80"/>
  <c r="F80"/>
  <c r="G80"/>
  <c r="H80"/>
  <c r="I80"/>
  <c r="J80"/>
  <c r="E81"/>
  <c r="F81"/>
  <c r="G81"/>
  <c r="H81"/>
  <c r="I81"/>
  <c r="J81"/>
  <c r="I73"/>
  <c r="J73"/>
  <c r="G73"/>
  <c r="H73"/>
  <c r="F73"/>
  <c r="E73"/>
  <c r="K67"/>
  <c r="K66"/>
  <c r="K63"/>
  <c r="K62"/>
  <c r="K61"/>
  <c r="K60"/>
  <c r="K59"/>
  <c r="K54"/>
  <c r="K53"/>
  <c r="K52"/>
  <c r="K51"/>
  <c r="K50"/>
  <c r="K48"/>
  <c r="K49"/>
  <c r="K46"/>
  <c r="K47"/>
  <c r="K41"/>
  <c r="K40"/>
  <c r="K39"/>
  <c r="K38"/>
  <c r="K37"/>
  <c r="K36"/>
  <c r="K35"/>
  <c r="K34"/>
  <c r="K33"/>
  <c r="K28"/>
  <c r="K27"/>
  <c r="K26"/>
  <c r="K25"/>
  <c r="K24"/>
  <c r="K23"/>
  <c r="K21"/>
  <c r="K22"/>
  <c r="K20"/>
  <c r="K8"/>
  <c r="K9"/>
  <c r="K10"/>
  <c r="K11"/>
  <c r="K12"/>
  <c r="K13"/>
  <c r="K14"/>
  <c r="K15"/>
  <c r="K7"/>
  <c r="E93" i="2"/>
  <c r="F93"/>
  <c r="G93"/>
  <c r="H93"/>
  <c r="I93"/>
  <c r="J93"/>
  <c r="E94"/>
  <c r="G94"/>
  <c r="H94"/>
  <c r="I94"/>
  <c r="E95"/>
  <c r="F95"/>
  <c r="G95"/>
  <c r="H95"/>
  <c r="I95"/>
  <c r="J95"/>
  <c r="E96"/>
  <c r="F96"/>
  <c r="G96"/>
  <c r="H96"/>
  <c r="I96"/>
  <c r="J96"/>
  <c r="E97"/>
  <c r="F97"/>
  <c r="G97"/>
  <c r="H97"/>
  <c r="I97"/>
  <c r="J97"/>
  <c r="F91"/>
  <c r="G91"/>
  <c r="H91"/>
  <c r="I91"/>
  <c r="J91"/>
  <c r="F86"/>
  <c r="G86"/>
  <c r="H86"/>
  <c r="I86"/>
  <c r="J86"/>
  <c r="F89"/>
  <c r="G89"/>
  <c r="H89"/>
  <c r="I89"/>
  <c r="J89"/>
  <c r="F88"/>
  <c r="G88"/>
  <c r="H88"/>
  <c r="I88"/>
  <c r="J88"/>
  <c r="F85"/>
  <c r="G85"/>
  <c r="H85"/>
  <c r="I85"/>
  <c r="J85"/>
  <c r="F87"/>
  <c r="G87"/>
  <c r="H87"/>
  <c r="I87"/>
  <c r="J87"/>
  <c r="F90"/>
  <c r="H90"/>
  <c r="I90"/>
  <c r="J90"/>
  <c r="J92"/>
  <c r="I92"/>
  <c r="H92"/>
  <c r="G92"/>
  <c r="F92"/>
  <c r="E91"/>
  <c r="E86"/>
  <c r="E89"/>
  <c r="E88"/>
  <c r="E85"/>
  <c r="E87"/>
  <c r="E90"/>
  <c r="E92"/>
  <c r="K16"/>
  <c r="K13"/>
  <c r="K11"/>
  <c r="K12"/>
  <c r="K10"/>
  <c r="K15"/>
  <c r="K8"/>
  <c r="K7"/>
  <c r="K14"/>
  <c r="K6"/>
  <c r="K9"/>
  <c r="K29"/>
  <c r="K25"/>
  <c r="K27"/>
  <c r="K23"/>
  <c r="K28"/>
  <c r="K26"/>
  <c r="K21"/>
  <c r="K24"/>
  <c r="K22"/>
  <c r="K20"/>
  <c r="K46"/>
  <c r="K45"/>
  <c r="K44"/>
  <c r="K43"/>
  <c r="K41"/>
  <c r="K38"/>
  <c r="K34"/>
  <c r="K37"/>
  <c r="K36"/>
  <c r="K39"/>
  <c r="K35"/>
  <c r="K40"/>
  <c r="K42"/>
  <c r="K64"/>
  <c r="K63"/>
  <c r="K62"/>
  <c r="K60"/>
  <c r="K59"/>
  <c r="K58"/>
  <c r="K61"/>
  <c r="K54"/>
  <c r="K53"/>
  <c r="K51"/>
  <c r="K50"/>
  <c r="K55"/>
  <c r="K52"/>
  <c r="K57"/>
  <c r="K56"/>
  <c r="K73"/>
  <c r="K72"/>
  <c r="K75"/>
  <c r="K70"/>
  <c r="K69"/>
  <c r="K68"/>
  <c r="K71"/>
  <c r="K74"/>
  <c r="K78"/>
  <c r="K77"/>
  <c r="K79"/>
  <c r="K80"/>
  <c r="K81"/>
  <c r="K76"/>
  <c r="I111" i="3"/>
  <c r="J111"/>
  <c r="I112"/>
  <c r="J112"/>
  <c r="I118"/>
  <c r="J118"/>
  <c r="I114"/>
  <c r="J114"/>
  <c r="I117"/>
  <c r="J117"/>
  <c r="I121"/>
  <c r="J121"/>
  <c r="I123"/>
  <c r="J123"/>
  <c r="I113"/>
  <c r="J113"/>
  <c r="I119"/>
  <c r="J119"/>
  <c r="I120"/>
  <c r="J120"/>
  <c r="I122"/>
  <c r="J122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J115"/>
  <c r="I115"/>
  <c r="H111"/>
  <c r="H112"/>
  <c r="H118"/>
  <c r="H114"/>
  <c r="H117"/>
  <c r="H116"/>
  <c r="H121"/>
  <c r="H123"/>
  <c r="H113"/>
  <c r="H119"/>
  <c r="H120"/>
  <c r="H122"/>
  <c r="H124"/>
  <c r="H125"/>
  <c r="H126"/>
  <c r="H127"/>
  <c r="H128"/>
  <c r="H129"/>
  <c r="H130"/>
  <c r="H131"/>
  <c r="H132"/>
  <c r="H133"/>
  <c r="H134"/>
  <c r="H115"/>
  <c r="G111"/>
  <c r="G112"/>
  <c r="G118"/>
  <c r="G114"/>
  <c r="G117"/>
  <c r="G116"/>
  <c r="G121"/>
  <c r="G123"/>
  <c r="G113"/>
  <c r="G119"/>
  <c r="G120"/>
  <c r="G122"/>
  <c r="G124"/>
  <c r="G125"/>
  <c r="G126"/>
  <c r="G127"/>
  <c r="G128"/>
  <c r="G129"/>
  <c r="G130"/>
  <c r="G131"/>
  <c r="G132"/>
  <c r="G133"/>
  <c r="G134"/>
  <c r="G115"/>
  <c r="F134"/>
  <c r="F133"/>
  <c r="F132"/>
  <c r="F131"/>
  <c r="F130"/>
  <c r="F129"/>
  <c r="F128"/>
  <c r="F127"/>
  <c r="F126"/>
  <c r="F125"/>
  <c r="F124"/>
  <c r="F122"/>
  <c r="F120"/>
  <c r="F119"/>
  <c r="F113"/>
  <c r="F123"/>
  <c r="F121"/>
  <c r="F116"/>
  <c r="F117"/>
  <c r="F114"/>
  <c r="F118"/>
  <c r="F112"/>
  <c r="F111"/>
  <c r="F115"/>
  <c r="K106"/>
  <c r="K105"/>
  <c r="K104"/>
  <c r="K103"/>
  <c r="K102"/>
  <c r="K101"/>
  <c r="K98"/>
  <c r="K97"/>
  <c r="K94"/>
  <c r="K100"/>
  <c r="K91"/>
  <c r="K99"/>
  <c r="K92"/>
  <c r="K96"/>
  <c r="K95"/>
  <c r="K89"/>
  <c r="K88"/>
  <c r="K90"/>
  <c r="K93"/>
  <c r="K83"/>
  <c r="K84"/>
  <c r="K82"/>
  <c r="K81"/>
  <c r="K80"/>
  <c r="K79"/>
  <c r="K78"/>
  <c r="K77"/>
  <c r="K73"/>
  <c r="K75"/>
  <c r="K71"/>
  <c r="K76"/>
  <c r="K68"/>
  <c r="K74"/>
  <c r="K67"/>
  <c r="K72"/>
  <c r="K70"/>
  <c r="K64"/>
  <c r="K69"/>
  <c r="K65"/>
  <c r="K66"/>
  <c r="K57"/>
  <c r="K58"/>
  <c r="K59"/>
  <c r="K60"/>
  <c r="K56"/>
  <c r="K55"/>
  <c r="K50"/>
  <c r="K52"/>
  <c r="K49"/>
  <c r="K46"/>
  <c r="K53"/>
  <c r="K44"/>
  <c r="K51"/>
  <c r="K48"/>
  <c r="K47"/>
  <c r="K42"/>
  <c r="K45"/>
  <c r="K43"/>
  <c r="K54"/>
  <c r="K38"/>
  <c r="K37"/>
  <c r="K36"/>
  <c r="K35"/>
  <c r="K32"/>
  <c r="K27"/>
  <c r="K34"/>
  <c r="K24"/>
  <c r="K33"/>
  <c r="K30"/>
  <c r="K26"/>
  <c r="K28"/>
  <c r="K31"/>
  <c r="K25"/>
  <c r="K29"/>
  <c r="K14"/>
  <c r="K10"/>
  <c r="K15"/>
  <c r="K8"/>
  <c r="K16"/>
  <c r="K17"/>
  <c r="K18"/>
  <c r="K19"/>
  <c r="K20"/>
  <c r="K13"/>
  <c r="K12"/>
  <c r="K7"/>
  <c r="K11"/>
  <c r="K9"/>
  <c r="K6"/>
  <c r="E116"/>
  <c r="E121"/>
  <c r="E123"/>
  <c r="E113"/>
  <c r="E119"/>
  <c r="E120"/>
  <c r="E122"/>
  <c r="E124"/>
  <c r="E125"/>
  <c r="E126"/>
  <c r="E127"/>
  <c r="E128"/>
  <c r="E129"/>
  <c r="E130"/>
  <c r="E131"/>
  <c r="E132"/>
  <c r="E133"/>
  <c r="E134"/>
  <c r="E112"/>
  <c r="E114"/>
  <c r="E111"/>
  <c r="E117"/>
  <c r="E118"/>
  <c r="E115"/>
  <c r="D43" i="8"/>
  <c r="E43"/>
  <c r="F43"/>
  <c r="G43"/>
  <c r="H43"/>
  <c r="I43"/>
  <c r="D45"/>
  <c r="E45"/>
  <c r="F45"/>
  <c r="G45"/>
  <c r="H45"/>
  <c r="I45"/>
  <c r="D46"/>
  <c r="E46"/>
  <c r="F46"/>
  <c r="G46"/>
  <c r="H46"/>
  <c r="I46"/>
  <c r="D47"/>
  <c r="E47"/>
  <c r="F47"/>
  <c r="G47"/>
  <c r="H47"/>
  <c r="I47"/>
  <c r="J38"/>
  <c r="J37"/>
  <c r="J36"/>
  <c r="J35"/>
  <c r="J31"/>
  <c r="J30"/>
  <c r="J29"/>
  <c r="J28"/>
  <c r="J27"/>
  <c r="J23"/>
  <c r="J22"/>
  <c r="J21"/>
  <c r="J20"/>
  <c r="J19"/>
  <c r="J15"/>
  <c r="J14"/>
  <c r="J13"/>
  <c r="J12"/>
  <c r="J8"/>
  <c r="J7"/>
  <c r="J6"/>
  <c r="H58" i="7"/>
  <c r="I44" i="8"/>
  <c r="H44"/>
  <c r="G44"/>
  <c r="F44"/>
  <c r="E44"/>
  <c r="D44"/>
  <c r="J99" i="2"/>
  <c r="E99"/>
  <c r="G99"/>
  <c r="H99"/>
  <c r="F99"/>
  <c r="I99"/>
  <c r="F58" i="7"/>
  <c r="J58"/>
  <c r="I58"/>
  <c r="G58"/>
  <c r="E58"/>
  <c r="K13" i="5" l="1"/>
  <c r="K79" s="1"/>
  <c r="F48" i="8"/>
  <c r="H48"/>
  <c r="E77" i="5"/>
  <c r="K77" s="1"/>
  <c r="K76"/>
  <c r="K70"/>
  <c r="G48" i="8"/>
  <c r="J49"/>
  <c r="C45"/>
  <c r="C46"/>
  <c r="J45"/>
  <c r="C43"/>
  <c r="I48"/>
  <c r="J47"/>
  <c r="C47"/>
  <c r="J46"/>
  <c r="J43"/>
  <c r="E48"/>
  <c r="D48"/>
  <c r="K59" i="7"/>
  <c r="K58"/>
  <c r="E82" i="6"/>
  <c r="K77"/>
  <c r="K131" i="3"/>
  <c r="K127"/>
  <c r="C91" i="2"/>
  <c r="K71" i="6"/>
  <c r="K80"/>
  <c r="K78"/>
  <c r="K136" i="3"/>
  <c r="K121"/>
  <c r="K118"/>
  <c r="K125"/>
  <c r="K115"/>
  <c r="C114"/>
  <c r="K132"/>
  <c r="K128"/>
  <c r="K124"/>
  <c r="K116"/>
  <c r="J135"/>
  <c r="K133"/>
  <c r="K129"/>
  <c r="K134"/>
  <c r="K130"/>
  <c r="K126"/>
  <c r="K120"/>
  <c r="F135"/>
  <c r="K123"/>
  <c r="K122"/>
  <c r="K119"/>
  <c r="G135"/>
  <c r="C111"/>
  <c r="K111"/>
  <c r="K114"/>
  <c r="C118"/>
  <c r="K112"/>
  <c r="H135"/>
  <c r="K113"/>
  <c r="K117"/>
  <c r="I135"/>
  <c r="E135"/>
  <c r="C115"/>
  <c r="K95" i="2"/>
  <c r="K99"/>
  <c r="C86"/>
  <c r="K87"/>
  <c r="K86"/>
  <c r="K96"/>
  <c r="H98"/>
  <c r="H100" s="1"/>
  <c r="H101" s="1"/>
  <c r="K97"/>
  <c r="K93"/>
  <c r="C87"/>
  <c r="K88"/>
  <c r="K85"/>
  <c r="K91"/>
  <c r="K94"/>
  <c r="C76" i="1"/>
  <c r="C74"/>
  <c r="C75"/>
  <c r="C73"/>
  <c r="K69" i="5"/>
  <c r="G78"/>
  <c r="H78"/>
  <c r="K73"/>
  <c r="F78"/>
  <c r="I78"/>
  <c r="C71"/>
  <c r="K67"/>
  <c r="C44" i="8"/>
  <c r="J44"/>
  <c r="K72" i="5"/>
  <c r="K74"/>
  <c r="J78"/>
  <c r="K71"/>
  <c r="K75"/>
  <c r="K68"/>
  <c r="C68"/>
  <c r="I82" i="6"/>
  <c r="C71"/>
  <c r="K76"/>
  <c r="K72"/>
  <c r="K75"/>
  <c r="K81"/>
  <c r="K79"/>
  <c r="F82"/>
  <c r="K73"/>
  <c r="C72"/>
  <c r="C76"/>
  <c r="H82"/>
  <c r="J82"/>
  <c r="K74"/>
  <c r="G82"/>
  <c r="C74"/>
  <c r="K83"/>
  <c r="K93" i="4"/>
  <c r="K88"/>
  <c r="C88"/>
  <c r="G99"/>
  <c r="K95"/>
  <c r="C92"/>
  <c r="K87"/>
  <c r="C94"/>
  <c r="C91"/>
  <c r="C90"/>
  <c r="K94"/>
  <c r="K98"/>
  <c r="H99"/>
  <c r="I99"/>
  <c r="C86"/>
  <c r="E99"/>
  <c r="K96"/>
  <c r="K97"/>
  <c r="K89"/>
  <c r="C85"/>
  <c r="K90"/>
  <c r="K86"/>
  <c r="K85"/>
  <c r="K92"/>
  <c r="K91"/>
  <c r="F99"/>
  <c r="J99"/>
  <c r="C84"/>
  <c r="K84"/>
  <c r="K100"/>
  <c r="K77" i="1"/>
  <c r="H82"/>
  <c r="K81"/>
  <c r="K80"/>
  <c r="K79"/>
  <c r="K78"/>
  <c r="K76"/>
  <c r="K75"/>
  <c r="K74"/>
  <c r="J82"/>
  <c r="E82"/>
  <c r="I82"/>
  <c r="K83"/>
  <c r="F98" i="2"/>
  <c r="F100" s="1"/>
  <c r="F101" s="1"/>
  <c r="J98"/>
  <c r="J100" s="1"/>
  <c r="J101" s="1"/>
  <c r="K90"/>
  <c r="K89"/>
  <c r="G98"/>
  <c r="G100" s="1"/>
  <c r="G101" s="1"/>
  <c r="I98"/>
  <c r="I100" s="1"/>
  <c r="I101" s="1"/>
  <c r="K92"/>
  <c r="E98"/>
  <c r="E100" s="1"/>
  <c r="E101" s="1"/>
  <c r="E78" i="5" l="1"/>
  <c r="J48" i="8"/>
  <c r="J50" s="1"/>
  <c r="J51" s="1"/>
  <c r="K60" i="7"/>
  <c r="K61" s="1"/>
  <c r="K135" i="3"/>
  <c r="K137" s="1"/>
  <c r="K138" s="1"/>
  <c r="K78" i="5"/>
  <c r="K80" s="1"/>
  <c r="K81" s="1"/>
  <c r="K82" i="6"/>
  <c r="K84" s="1"/>
  <c r="K85" s="1"/>
  <c r="K99" i="4"/>
  <c r="K101" s="1"/>
  <c r="K102" s="1"/>
  <c r="K98" i="2"/>
  <c r="K100" s="1"/>
  <c r="K101" s="1"/>
  <c r="F82" i="1" l="1"/>
  <c r="K73"/>
  <c r="K82" s="1"/>
  <c r="K84" s="1"/>
  <c r="K85" s="1"/>
  <c r="G82"/>
</calcChain>
</file>

<file path=xl/sharedStrings.xml><?xml version="1.0" encoding="utf-8"?>
<sst xmlns="http://schemas.openxmlformats.org/spreadsheetml/2006/main" count="1705" uniqueCount="112">
  <si>
    <t>Heart of Georgia Running Points</t>
  </si>
  <si>
    <t xml:space="preserve">Poles                                                                                          </t>
  </si>
  <si>
    <t>Name</t>
  </si>
  <si>
    <t>Fastest</t>
  </si>
  <si>
    <t>Total</t>
  </si>
  <si>
    <t xml:space="preserve">Time </t>
  </si>
  <si>
    <t>Cones</t>
  </si>
  <si>
    <t>Texas Barrels</t>
  </si>
  <si>
    <t>Arena Race</t>
  </si>
  <si>
    <t>Cloverleaf</t>
  </si>
  <si>
    <t>Poles</t>
  </si>
  <si>
    <t xml:space="preserve">Name </t>
  </si>
  <si>
    <t>Fastest Time</t>
  </si>
  <si>
    <t>13-19</t>
  </si>
  <si>
    <t>Becky Greene</t>
  </si>
  <si>
    <t>Assisted Riders</t>
  </si>
  <si>
    <t>Total Points</t>
  </si>
  <si>
    <t xml:space="preserve">Arena Race </t>
  </si>
  <si>
    <t>Clay Ryals</t>
  </si>
  <si>
    <t>#</t>
  </si>
  <si>
    <t>Shows</t>
  </si>
  <si>
    <t># Shows</t>
  </si>
  <si>
    <t xml:space="preserve"> </t>
  </si>
  <si>
    <t>Ladies 20-42</t>
  </si>
  <si>
    <t>Men 43 &amp; over</t>
  </si>
  <si>
    <t>Men 20-42</t>
  </si>
  <si>
    <t>Ladies 43 &amp; Over</t>
  </si>
  <si>
    <t>1-12 Horses</t>
  </si>
  <si>
    <t>1-12 Ponies</t>
  </si>
  <si>
    <t>Tripp Maddox</t>
  </si>
  <si>
    <t>Blaine Potts</t>
  </si>
  <si>
    <t>Elyce Potts</t>
  </si>
  <si>
    <t>Janie Greene</t>
  </si>
  <si>
    <t>Baleigh Upshaw</t>
  </si>
  <si>
    <t>Amanda Potts</t>
  </si>
  <si>
    <t>Ashley Wynn</t>
  </si>
  <si>
    <t>Kimberlee Maddox</t>
  </si>
  <si>
    <t>Bob Boutwell</t>
  </si>
  <si>
    <t>Tom Jeffries</t>
  </si>
  <si>
    <t>Nolan Wade</t>
  </si>
  <si>
    <t>Addy Cole Newby</t>
  </si>
  <si>
    <t>Alex Davis</t>
  </si>
  <si>
    <t>Lydia Horne</t>
  </si>
  <si>
    <t>Kallie Adams</t>
  </si>
  <si>
    <t>Haley McGuffin</t>
  </si>
  <si>
    <t>Christy Foister</t>
  </si>
  <si>
    <t>Pam Wade</t>
  </si>
  <si>
    <t>Ginger Horne</t>
  </si>
  <si>
    <t>Charity Poole</t>
  </si>
  <si>
    <t>Buddy Wade</t>
  </si>
  <si>
    <t xml:space="preserve">Ken Poole </t>
  </si>
  <si>
    <t>Earle Dubose</t>
  </si>
  <si>
    <t>JC Foister</t>
  </si>
  <si>
    <t>Lexi Wade</t>
  </si>
  <si>
    <t>Melissa Dunn</t>
  </si>
  <si>
    <t xml:space="preserve">  </t>
  </si>
  <si>
    <t xml:space="preserve">Alayna Horne </t>
  </si>
  <si>
    <t>NT</t>
  </si>
  <si>
    <t>Gabby Landeros</t>
  </si>
  <si>
    <t xml:space="preserve">Selah Clark </t>
  </si>
  <si>
    <t xml:space="preserve">Julie Ryals </t>
  </si>
  <si>
    <t>Samantha Brock</t>
  </si>
  <si>
    <t>Carey Knowles</t>
  </si>
  <si>
    <t>Katie Bennett</t>
  </si>
  <si>
    <t>Abbigail Corner</t>
  </si>
  <si>
    <t>Holly Brown</t>
  </si>
  <si>
    <t xml:space="preserve">Don Cook </t>
  </si>
  <si>
    <t>Amelia Brock</t>
  </si>
  <si>
    <t>-</t>
  </si>
  <si>
    <t>Kali Wentzell</t>
  </si>
  <si>
    <t>Lila Grace Rowland</t>
  </si>
  <si>
    <t>Seabie Cone</t>
  </si>
  <si>
    <t>Olivia Hughes</t>
  </si>
  <si>
    <t>Seely Rae Thompson</t>
  </si>
  <si>
    <t>Josh Hill</t>
  </si>
  <si>
    <t>Hannah McLendon</t>
  </si>
  <si>
    <t>Brandi White</t>
  </si>
  <si>
    <t>Kelsey McFay</t>
  </si>
  <si>
    <t>Troy Maddox</t>
  </si>
  <si>
    <t>Kenny Walker</t>
  </si>
  <si>
    <t xml:space="preserve">Kenny Walker </t>
  </si>
  <si>
    <t xml:space="preserve">Seabie Cone </t>
  </si>
  <si>
    <t xml:space="preserve">Josh Hill </t>
  </si>
  <si>
    <t xml:space="preserve">Kelsey McFay </t>
  </si>
  <si>
    <t>Patty Perry</t>
  </si>
  <si>
    <t>Findley Gardner</t>
  </si>
  <si>
    <t>Rebecca Taylor</t>
  </si>
  <si>
    <t xml:space="preserve">Patty Perry </t>
  </si>
  <si>
    <t>Jonathan Wade</t>
  </si>
  <si>
    <t>Halle Wise</t>
  </si>
  <si>
    <t xml:space="preserve">Hannah McLendon </t>
  </si>
  <si>
    <t>Johnathan Wade</t>
  </si>
  <si>
    <t>Harper Babcock</t>
  </si>
  <si>
    <t xml:space="preserve">            </t>
  </si>
  <si>
    <t>Stevierae Hardin</t>
  </si>
  <si>
    <t>Cailyn Wise</t>
  </si>
  <si>
    <t>Monica Gordon</t>
  </si>
  <si>
    <t>Jon Gordon</t>
  </si>
  <si>
    <t>Billy Gordon</t>
  </si>
  <si>
    <t>Ray Hardin</t>
  </si>
  <si>
    <t xml:space="preserve">Jon Gordon </t>
  </si>
  <si>
    <t xml:space="preserve">Ray Hardin </t>
  </si>
  <si>
    <t>Ian Boutwell</t>
  </si>
  <si>
    <t>Oct. 1</t>
  </si>
  <si>
    <t>Oct. 29</t>
  </si>
  <si>
    <t>Mar. 4</t>
  </si>
  <si>
    <t>Apr. 15</t>
  </si>
  <si>
    <t>Apr. 22</t>
  </si>
  <si>
    <t>May 6th</t>
  </si>
  <si>
    <t>Ivy Bobo</t>
  </si>
  <si>
    <t>Dana Upshaw</t>
  </si>
  <si>
    <t xml:space="preserve">Dana Upshaw 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</si>
</sst>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left"/>
    </xf>
    <xf numFmtId="164" fontId="2" fillId="0" borderId="5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1" fontId="1" fillId="0" borderId="2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" fontId="1" fillId="0" borderId="2" xfId="0" quotePrefix="1" applyNumberFormat="1" applyFont="1" applyBorder="1" applyAlignment="1">
      <alignment horizontal="right" vertical="center" wrapText="1"/>
    </xf>
    <xf numFmtId="0" fontId="1" fillId="0" borderId="2" xfId="0" quotePrefix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" fontId="0" fillId="0" borderId="0" xfId="0" applyNumberFormat="1" applyAlignment="1">
      <alignment horizontal="right"/>
    </xf>
    <xf numFmtId="0" fontId="1" fillId="0" borderId="2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1" fillId="2" borderId="2" xfId="0" quotePrefix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4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4" xfId="0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left" vertical="center" wrapText="1"/>
    </xf>
    <xf numFmtId="1" fontId="1" fillId="2" borderId="2" xfId="0" quotePrefix="1" applyNumberFormat="1" applyFont="1" applyFill="1" applyBorder="1" applyAlignment="1">
      <alignment horizontal="right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1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164" fontId="1" fillId="2" borderId="2" xfId="0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" fontId="2" fillId="0" borderId="4" xfId="0" applyNumberFormat="1" applyFont="1" applyBorder="1" applyAlignment="1">
      <alignment horizontal="right" vertical="center" wrapText="1"/>
    </xf>
    <xf numFmtId="1" fontId="1" fillId="2" borderId="2" xfId="0" applyNumberFormat="1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right" vertical="center" wrapText="1"/>
    </xf>
    <xf numFmtId="1" fontId="1" fillId="0" borderId="0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1" fontId="1" fillId="3" borderId="2" xfId="0" applyNumberFormat="1" applyFont="1" applyFill="1" applyBorder="1" applyAlignment="1">
      <alignment vertical="center" wrapText="1"/>
    </xf>
    <xf numFmtId="0" fontId="1" fillId="3" borderId="2" xfId="0" quotePrefix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abSelected="1" zoomScaleNormal="100" workbookViewId="0">
      <selection activeCell="A64" sqref="A64"/>
    </sheetView>
  </sheetViews>
  <sheetFormatPr defaultColWidth="8.6640625" defaultRowHeight="14.4"/>
  <cols>
    <col min="1" max="1" width="2.109375" customWidth="1"/>
    <col min="2" max="2" width="20.33203125" customWidth="1"/>
    <col min="3" max="3" width="7.109375" customWidth="1"/>
    <col min="4" max="4" width="8.44140625" style="19" customWidth="1"/>
    <col min="5" max="5" width="10.44140625" style="13" customWidth="1"/>
    <col min="6" max="7" width="11.33203125" style="13" customWidth="1"/>
    <col min="8" max="8" width="9" style="13" customWidth="1"/>
    <col min="9" max="9" width="10.109375" style="13" customWidth="1"/>
    <col min="10" max="10" width="9" style="13" customWidth="1"/>
    <col min="11" max="11" width="6" customWidth="1"/>
  </cols>
  <sheetData>
    <row r="1" spans="1:11" ht="20.399999999999999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</row>
    <row r="2" spans="1:11" ht="15.6">
      <c r="B2" s="1"/>
      <c r="C2" s="1"/>
    </row>
    <row r="3" spans="1:11" ht="15.6">
      <c r="B3" s="2" t="s">
        <v>28</v>
      </c>
      <c r="C3" s="2"/>
    </row>
    <row r="4" spans="1:11" ht="16.2" thickBot="1">
      <c r="B4" s="3" t="s">
        <v>1</v>
      </c>
      <c r="C4" s="3"/>
    </row>
    <row r="5" spans="1:11" ht="15.6">
      <c r="B5" s="82" t="s">
        <v>2</v>
      </c>
      <c r="C5" s="27" t="s">
        <v>19</v>
      </c>
      <c r="D5" s="20" t="s">
        <v>3</v>
      </c>
      <c r="E5" s="84" t="s">
        <v>103</v>
      </c>
      <c r="F5" s="84" t="s">
        <v>104</v>
      </c>
      <c r="G5" s="84" t="s">
        <v>105</v>
      </c>
      <c r="H5" s="84" t="s">
        <v>106</v>
      </c>
      <c r="I5" s="84" t="s">
        <v>107</v>
      </c>
      <c r="J5" s="84" t="s">
        <v>108</v>
      </c>
      <c r="K5" s="86" t="s">
        <v>4</v>
      </c>
    </row>
    <row r="6" spans="1:11" ht="16.2" thickBot="1">
      <c r="B6" s="83"/>
      <c r="C6" s="28" t="s">
        <v>20</v>
      </c>
      <c r="D6" s="21" t="s">
        <v>5</v>
      </c>
      <c r="E6" s="85"/>
      <c r="F6" s="85"/>
      <c r="G6" s="85"/>
      <c r="H6" s="85"/>
      <c r="I6" s="85"/>
      <c r="J6" s="85"/>
      <c r="K6" s="87"/>
    </row>
    <row r="7" spans="1:11" ht="16.2" thickBot="1">
      <c r="A7">
        <v>1</v>
      </c>
      <c r="B7" s="4" t="s">
        <v>39</v>
      </c>
      <c r="C7" s="5">
        <v>6</v>
      </c>
      <c r="D7" s="22">
        <v>25.608000000000001</v>
      </c>
      <c r="E7" s="15">
        <v>0</v>
      </c>
      <c r="F7" s="15">
        <v>4</v>
      </c>
      <c r="G7" s="15">
        <v>3</v>
      </c>
      <c r="H7" s="15">
        <v>3</v>
      </c>
      <c r="I7" s="15">
        <v>2</v>
      </c>
      <c r="J7" s="15">
        <v>3</v>
      </c>
      <c r="K7" s="5">
        <f t="shared" ref="K7:K15" si="0">SUM(E7:J7)</f>
        <v>15</v>
      </c>
    </row>
    <row r="8" spans="1:11" ht="16.2" thickBot="1">
      <c r="A8">
        <v>2</v>
      </c>
      <c r="B8" s="4" t="s">
        <v>18</v>
      </c>
      <c r="C8" s="5">
        <v>5</v>
      </c>
      <c r="D8" s="22">
        <v>25.17</v>
      </c>
      <c r="E8" s="15">
        <v>0</v>
      </c>
      <c r="F8" s="15">
        <v>3</v>
      </c>
      <c r="G8" s="15">
        <v>4</v>
      </c>
      <c r="H8" s="15" t="s">
        <v>68</v>
      </c>
      <c r="I8" s="15">
        <v>3</v>
      </c>
      <c r="J8" s="15">
        <v>2</v>
      </c>
      <c r="K8" s="5">
        <f t="shared" si="0"/>
        <v>12</v>
      </c>
    </row>
    <row r="9" spans="1:11" ht="16.2" thickBot="1">
      <c r="A9">
        <v>3</v>
      </c>
      <c r="B9" s="4" t="s">
        <v>29</v>
      </c>
      <c r="C9" s="5">
        <v>5</v>
      </c>
      <c r="D9" s="22">
        <v>36.872999999999998</v>
      </c>
      <c r="E9" s="15">
        <v>3</v>
      </c>
      <c r="F9" s="15">
        <v>1</v>
      </c>
      <c r="G9" s="15">
        <v>0</v>
      </c>
      <c r="H9" s="15" t="s">
        <v>68</v>
      </c>
      <c r="I9" s="15">
        <v>0</v>
      </c>
      <c r="J9" s="64">
        <v>1</v>
      </c>
      <c r="K9" s="5">
        <f t="shared" si="0"/>
        <v>5</v>
      </c>
    </row>
    <row r="10" spans="1:11" ht="16.2" thickBot="1">
      <c r="A10">
        <v>4</v>
      </c>
      <c r="B10" s="4" t="s">
        <v>52</v>
      </c>
      <c r="C10" s="5">
        <v>3</v>
      </c>
      <c r="D10" s="22">
        <v>32.53</v>
      </c>
      <c r="E10" s="15" t="s">
        <v>68</v>
      </c>
      <c r="F10" s="15">
        <v>2</v>
      </c>
      <c r="G10" s="15">
        <v>0</v>
      </c>
      <c r="H10" s="15">
        <v>0</v>
      </c>
      <c r="I10" s="15" t="s">
        <v>68</v>
      </c>
      <c r="J10" s="15" t="s">
        <v>68</v>
      </c>
      <c r="K10" s="5">
        <f t="shared" si="0"/>
        <v>2</v>
      </c>
    </row>
    <row r="11" spans="1:11" ht="16.2" thickBot="1">
      <c r="A11">
        <v>5</v>
      </c>
      <c r="B11" s="4" t="s">
        <v>94</v>
      </c>
      <c r="C11" s="5">
        <v>1</v>
      </c>
      <c r="D11" s="22">
        <v>50.223999999999997</v>
      </c>
      <c r="E11" s="15" t="s">
        <v>68</v>
      </c>
      <c r="F11" s="15" t="s">
        <v>68</v>
      </c>
      <c r="G11" s="15" t="s">
        <v>68</v>
      </c>
      <c r="H11" s="15">
        <v>2</v>
      </c>
      <c r="I11" s="15" t="s">
        <v>68</v>
      </c>
      <c r="J11" s="15" t="s">
        <v>68</v>
      </c>
      <c r="K11" s="5">
        <f t="shared" si="0"/>
        <v>2</v>
      </c>
    </row>
    <row r="12" spans="1:11" ht="16.2" thickBot="1">
      <c r="A12" t="s">
        <v>22</v>
      </c>
      <c r="B12" s="4"/>
      <c r="C12" s="5"/>
      <c r="D12" s="22"/>
      <c r="E12" s="31"/>
      <c r="F12" s="15"/>
      <c r="G12" s="15"/>
      <c r="H12" s="15"/>
      <c r="I12" s="15"/>
      <c r="J12" s="15"/>
      <c r="K12" s="5">
        <f t="shared" si="0"/>
        <v>0</v>
      </c>
    </row>
    <row r="13" spans="1:11" ht="16.2" thickBot="1">
      <c r="B13" s="4"/>
      <c r="C13" s="5"/>
      <c r="D13" s="22"/>
      <c r="E13" s="15"/>
      <c r="F13" s="15"/>
      <c r="G13" s="15"/>
      <c r="H13" s="15"/>
      <c r="I13" s="15"/>
      <c r="J13" s="15"/>
      <c r="K13" s="5">
        <f t="shared" si="0"/>
        <v>0</v>
      </c>
    </row>
    <row r="14" spans="1:11" ht="16.2" thickBot="1">
      <c r="B14" s="37"/>
      <c r="C14" s="5"/>
      <c r="D14" s="53"/>
      <c r="E14" s="58"/>
      <c r="F14" s="41"/>
      <c r="G14" s="41"/>
      <c r="H14" s="41"/>
      <c r="I14" s="41"/>
      <c r="J14" s="54"/>
      <c r="K14" s="5">
        <f t="shared" si="0"/>
        <v>0</v>
      </c>
    </row>
    <row r="15" spans="1:11" ht="16.2" thickBot="1">
      <c r="B15" s="37"/>
      <c r="C15" s="5"/>
      <c r="D15" s="53"/>
      <c r="E15" s="41"/>
      <c r="F15" s="41"/>
      <c r="G15" s="41"/>
      <c r="H15" s="41"/>
      <c r="I15" s="41"/>
      <c r="J15" s="41"/>
      <c r="K15" s="5">
        <f t="shared" si="0"/>
        <v>0</v>
      </c>
    </row>
    <row r="16" spans="1:11">
      <c r="B16" s="6"/>
      <c r="C16" s="6"/>
    </row>
    <row r="17" spans="1:11" ht="16.2" thickBot="1">
      <c r="B17" s="3" t="s">
        <v>6</v>
      </c>
      <c r="C17" s="3"/>
    </row>
    <row r="18" spans="1:11" ht="15.6">
      <c r="B18" s="82" t="s">
        <v>2</v>
      </c>
      <c r="C18" s="27" t="s">
        <v>19</v>
      </c>
      <c r="D18" s="20" t="s">
        <v>3</v>
      </c>
      <c r="E18" s="84" t="s">
        <v>103</v>
      </c>
      <c r="F18" s="84" t="s">
        <v>104</v>
      </c>
      <c r="G18" s="84" t="s">
        <v>105</v>
      </c>
      <c r="H18" s="84" t="s">
        <v>106</v>
      </c>
      <c r="I18" s="84" t="s">
        <v>107</v>
      </c>
      <c r="J18" s="84" t="s">
        <v>108</v>
      </c>
      <c r="K18" s="86" t="s">
        <v>4</v>
      </c>
    </row>
    <row r="19" spans="1:11" ht="16.2" thickBot="1">
      <c r="B19" s="83"/>
      <c r="C19" s="28" t="s">
        <v>20</v>
      </c>
      <c r="D19" s="21" t="s">
        <v>5</v>
      </c>
      <c r="E19" s="85"/>
      <c r="F19" s="85"/>
      <c r="G19" s="85"/>
      <c r="H19" s="85"/>
      <c r="I19" s="85"/>
      <c r="J19" s="85"/>
      <c r="K19" s="87"/>
    </row>
    <row r="20" spans="1:11" ht="16.2" thickBot="1">
      <c r="A20">
        <v>1</v>
      </c>
      <c r="B20" s="4" t="s">
        <v>39</v>
      </c>
      <c r="C20" s="5">
        <v>6</v>
      </c>
      <c r="D20" s="22">
        <v>11.029</v>
      </c>
      <c r="E20" s="15">
        <v>4</v>
      </c>
      <c r="F20" s="15">
        <v>0</v>
      </c>
      <c r="G20" s="15">
        <v>0</v>
      </c>
      <c r="H20" s="15">
        <v>3</v>
      </c>
      <c r="I20" s="15">
        <v>2</v>
      </c>
      <c r="J20" s="15">
        <v>3</v>
      </c>
      <c r="K20" s="5">
        <f t="shared" ref="K20:K26" si="1">SUM(E20:J20)</f>
        <v>12</v>
      </c>
    </row>
    <row r="21" spans="1:11" ht="16.2" thickBot="1">
      <c r="A21">
        <v>2</v>
      </c>
      <c r="B21" s="4" t="s">
        <v>29</v>
      </c>
      <c r="C21" s="5">
        <v>5</v>
      </c>
      <c r="D21" s="22">
        <v>15.544</v>
      </c>
      <c r="E21" s="15">
        <v>1</v>
      </c>
      <c r="F21" s="15">
        <v>4</v>
      </c>
      <c r="G21" s="15">
        <v>4</v>
      </c>
      <c r="H21" s="15" t="s">
        <v>68</v>
      </c>
      <c r="I21" s="15">
        <v>0</v>
      </c>
      <c r="J21" s="15">
        <v>1</v>
      </c>
      <c r="K21" s="5">
        <f t="shared" si="1"/>
        <v>10</v>
      </c>
    </row>
    <row r="22" spans="1:11" ht="16.2" thickBot="1">
      <c r="A22">
        <v>3</v>
      </c>
      <c r="B22" s="4" t="s">
        <v>18</v>
      </c>
      <c r="C22" s="5">
        <v>5</v>
      </c>
      <c r="D22" s="22">
        <v>10.965999999999999</v>
      </c>
      <c r="E22" s="15">
        <v>3</v>
      </c>
      <c r="F22" s="15">
        <v>0</v>
      </c>
      <c r="G22" s="15">
        <v>0</v>
      </c>
      <c r="H22" s="15" t="s">
        <v>68</v>
      </c>
      <c r="I22" s="15">
        <v>3</v>
      </c>
      <c r="J22" s="15">
        <v>0</v>
      </c>
      <c r="K22" s="5">
        <f t="shared" si="1"/>
        <v>6</v>
      </c>
    </row>
    <row r="23" spans="1:11" ht="16.2" thickBot="1">
      <c r="A23">
        <v>4</v>
      </c>
      <c r="B23" s="4" t="s">
        <v>52</v>
      </c>
      <c r="C23" s="5">
        <v>4</v>
      </c>
      <c r="D23" s="22">
        <v>13.192</v>
      </c>
      <c r="E23" s="15">
        <v>2</v>
      </c>
      <c r="F23" s="15">
        <v>0</v>
      </c>
      <c r="G23" s="15">
        <v>0</v>
      </c>
      <c r="H23" s="15">
        <v>2</v>
      </c>
      <c r="I23" s="15" t="s">
        <v>68</v>
      </c>
      <c r="J23" s="15" t="s">
        <v>68</v>
      </c>
      <c r="K23" s="5">
        <f t="shared" si="1"/>
        <v>4</v>
      </c>
    </row>
    <row r="24" spans="1:11" ht="16.2" thickBot="1">
      <c r="A24">
        <v>5</v>
      </c>
      <c r="B24" s="4" t="s">
        <v>94</v>
      </c>
      <c r="C24" s="5">
        <v>2</v>
      </c>
      <c r="D24" s="44">
        <v>64.352000000000004</v>
      </c>
      <c r="E24" s="34" t="s">
        <v>68</v>
      </c>
      <c r="F24" s="34" t="s">
        <v>68</v>
      </c>
      <c r="G24" s="34" t="s">
        <v>68</v>
      </c>
      <c r="H24" s="34">
        <v>1</v>
      </c>
      <c r="I24" s="34">
        <v>1</v>
      </c>
      <c r="J24" s="34" t="s">
        <v>68</v>
      </c>
      <c r="K24" s="5">
        <f t="shared" si="1"/>
        <v>2</v>
      </c>
    </row>
    <row r="25" spans="1:11" ht="16.2" thickBot="1">
      <c r="A25" t="s">
        <v>22</v>
      </c>
      <c r="B25" s="37"/>
      <c r="C25" s="5"/>
      <c r="D25" s="53"/>
      <c r="E25" s="41"/>
      <c r="F25" s="41"/>
      <c r="G25" s="41"/>
      <c r="H25" s="41"/>
      <c r="I25" s="41"/>
      <c r="J25" s="41"/>
      <c r="K25" s="5">
        <f t="shared" si="1"/>
        <v>0</v>
      </c>
    </row>
    <row r="26" spans="1:11" ht="16.2" thickBot="1">
      <c r="B26" s="4"/>
      <c r="C26" s="5"/>
      <c r="D26" s="44"/>
      <c r="E26" s="34"/>
      <c r="F26" s="43"/>
      <c r="G26" s="34"/>
      <c r="H26" s="34"/>
      <c r="I26" s="34"/>
      <c r="J26" s="34"/>
      <c r="K26" s="5">
        <f t="shared" si="1"/>
        <v>0</v>
      </c>
    </row>
    <row r="27" spans="1:11" ht="16.2" thickBot="1">
      <c r="B27" s="37"/>
      <c r="C27" s="5"/>
      <c r="D27" s="53"/>
      <c r="E27" s="41"/>
      <c r="F27" s="41"/>
      <c r="G27" s="41"/>
      <c r="H27" s="41"/>
      <c r="I27" s="41"/>
      <c r="J27" s="41"/>
      <c r="K27" s="5">
        <f t="shared" ref="K27:K28" si="2">SUM(E27:J27)</f>
        <v>0</v>
      </c>
    </row>
    <row r="28" spans="1:11" ht="16.2" thickBot="1">
      <c r="B28" s="37"/>
      <c r="C28" s="5"/>
      <c r="D28" s="53"/>
      <c r="E28" s="41"/>
      <c r="F28" s="41"/>
      <c r="G28" s="41"/>
      <c r="H28" s="41"/>
      <c r="I28" s="41"/>
      <c r="J28" s="41"/>
      <c r="K28" s="5">
        <f t="shared" si="2"/>
        <v>0</v>
      </c>
    </row>
    <row r="29" spans="1:11" ht="15.6">
      <c r="B29" s="55"/>
      <c r="C29" s="55"/>
      <c r="D29" s="57"/>
      <c r="E29" s="56"/>
      <c r="F29" s="56"/>
      <c r="G29" s="56"/>
      <c r="H29" s="56"/>
      <c r="I29" s="56"/>
      <c r="J29" s="56"/>
      <c r="K29" s="55"/>
    </row>
    <row r="30" spans="1:11" ht="16.2" thickBot="1">
      <c r="B30" s="3" t="s">
        <v>7</v>
      </c>
      <c r="C30" s="3"/>
    </row>
    <row r="31" spans="1:11" ht="15.6">
      <c r="B31" s="82" t="s">
        <v>2</v>
      </c>
      <c r="C31" s="27" t="s">
        <v>19</v>
      </c>
      <c r="D31" s="20" t="s">
        <v>3</v>
      </c>
      <c r="E31" s="84" t="s">
        <v>103</v>
      </c>
      <c r="F31" s="84" t="s">
        <v>104</v>
      </c>
      <c r="G31" s="84" t="s">
        <v>105</v>
      </c>
      <c r="H31" s="84" t="s">
        <v>106</v>
      </c>
      <c r="I31" s="84" t="s">
        <v>107</v>
      </c>
      <c r="J31" s="84" t="s">
        <v>108</v>
      </c>
      <c r="K31" s="86" t="s">
        <v>4</v>
      </c>
    </row>
    <row r="32" spans="1:11" ht="16.2" thickBot="1">
      <c r="B32" s="83"/>
      <c r="C32" s="28" t="s">
        <v>20</v>
      </c>
      <c r="D32" s="21" t="s">
        <v>5</v>
      </c>
      <c r="E32" s="85"/>
      <c r="F32" s="85"/>
      <c r="G32" s="85"/>
      <c r="H32" s="85"/>
      <c r="I32" s="85"/>
      <c r="J32" s="85"/>
      <c r="K32" s="87"/>
    </row>
    <row r="33" spans="1:11" ht="16.2" thickBot="1">
      <c r="A33">
        <v>1</v>
      </c>
      <c r="B33" s="4" t="s">
        <v>18</v>
      </c>
      <c r="C33" s="5">
        <v>5</v>
      </c>
      <c r="D33" s="53">
        <v>9.9390000000000001</v>
      </c>
      <c r="E33" s="41">
        <v>3</v>
      </c>
      <c r="F33" s="41">
        <v>4</v>
      </c>
      <c r="G33" s="41">
        <v>5</v>
      </c>
      <c r="H33" s="41" t="s">
        <v>68</v>
      </c>
      <c r="I33" s="41">
        <v>4</v>
      </c>
      <c r="J33" s="41">
        <v>3</v>
      </c>
      <c r="K33" s="5">
        <f t="shared" ref="K33:K40" si="3">SUM(E33:J33)</f>
        <v>19</v>
      </c>
    </row>
    <row r="34" spans="1:11" ht="16.2" thickBot="1">
      <c r="A34">
        <v>2</v>
      </c>
      <c r="B34" s="4" t="s">
        <v>39</v>
      </c>
      <c r="C34" s="5">
        <v>6</v>
      </c>
      <c r="D34" s="53">
        <v>10.378</v>
      </c>
      <c r="E34" s="41">
        <v>4</v>
      </c>
      <c r="F34" s="41">
        <v>3</v>
      </c>
      <c r="G34" s="41">
        <v>4</v>
      </c>
      <c r="H34" s="41">
        <v>3</v>
      </c>
      <c r="I34" s="41">
        <v>3</v>
      </c>
      <c r="J34" s="41">
        <v>2</v>
      </c>
      <c r="K34" s="5">
        <f t="shared" si="3"/>
        <v>19</v>
      </c>
    </row>
    <row r="35" spans="1:11" ht="16.2" thickBot="1">
      <c r="A35">
        <v>3</v>
      </c>
      <c r="B35" s="4" t="s">
        <v>52</v>
      </c>
      <c r="C35" s="5">
        <v>5</v>
      </c>
      <c r="D35" s="53">
        <v>13.601000000000001</v>
      </c>
      <c r="E35" s="41">
        <v>2</v>
      </c>
      <c r="F35" s="41">
        <v>2</v>
      </c>
      <c r="G35" s="41">
        <v>3</v>
      </c>
      <c r="H35" s="41">
        <v>2</v>
      </c>
      <c r="I35" s="41" t="s">
        <v>68</v>
      </c>
      <c r="J35" s="41" t="s">
        <v>68</v>
      </c>
      <c r="K35" s="5">
        <f t="shared" si="3"/>
        <v>9</v>
      </c>
    </row>
    <row r="36" spans="1:11" ht="16.2" thickBot="1">
      <c r="A36">
        <v>4</v>
      </c>
      <c r="B36" s="4" t="s">
        <v>29</v>
      </c>
      <c r="C36" s="5">
        <v>5</v>
      </c>
      <c r="D36" s="53">
        <v>13.991</v>
      </c>
      <c r="E36" s="41">
        <v>1</v>
      </c>
      <c r="F36" s="41">
        <v>1</v>
      </c>
      <c r="G36" s="41">
        <v>2</v>
      </c>
      <c r="H36" s="41" t="s">
        <v>68</v>
      </c>
      <c r="I36" s="41">
        <v>2</v>
      </c>
      <c r="J36" s="41">
        <v>1</v>
      </c>
      <c r="K36" s="5">
        <f t="shared" si="3"/>
        <v>7</v>
      </c>
    </row>
    <row r="37" spans="1:11" ht="16.2" thickBot="1">
      <c r="A37">
        <v>5</v>
      </c>
      <c r="B37" s="4" t="s">
        <v>94</v>
      </c>
      <c r="C37" s="5">
        <v>3</v>
      </c>
      <c r="D37" s="53">
        <v>68.328000000000003</v>
      </c>
      <c r="E37" s="41" t="s">
        <v>68</v>
      </c>
      <c r="F37" s="41" t="s">
        <v>68</v>
      </c>
      <c r="G37" s="41">
        <v>1</v>
      </c>
      <c r="H37" s="41">
        <v>1</v>
      </c>
      <c r="I37" s="41">
        <v>1</v>
      </c>
      <c r="J37" s="41" t="s">
        <v>68</v>
      </c>
      <c r="K37" s="5">
        <f t="shared" si="3"/>
        <v>3</v>
      </c>
    </row>
    <row r="38" spans="1:11" ht="16.2" thickBot="1">
      <c r="A38" t="s">
        <v>22</v>
      </c>
      <c r="B38" s="4"/>
      <c r="C38" s="5"/>
      <c r="D38" s="53"/>
      <c r="E38" s="41"/>
      <c r="F38" s="41"/>
      <c r="G38" s="41"/>
      <c r="H38" s="41"/>
      <c r="I38" s="41"/>
      <c r="J38" s="41"/>
      <c r="K38" s="5">
        <f t="shared" si="3"/>
        <v>0</v>
      </c>
    </row>
    <row r="39" spans="1:11" ht="16.2" thickBot="1">
      <c r="B39" s="4" t="s">
        <v>22</v>
      </c>
      <c r="C39" s="5"/>
      <c r="D39" s="53"/>
      <c r="E39" s="41"/>
      <c r="F39" s="40"/>
      <c r="G39" s="41"/>
      <c r="H39" s="41"/>
      <c r="I39" s="41"/>
      <c r="J39" s="41"/>
      <c r="K39" s="5">
        <f t="shared" si="3"/>
        <v>0</v>
      </c>
    </row>
    <row r="40" spans="1:11" ht="16.2" thickBot="1">
      <c r="B40" s="37"/>
      <c r="C40" s="5"/>
      <c r="D40" s="53"/>
      <c r="E40" s="41"/>
      <c r="F40" s="41"/>
      <c r="G40" s="41"/>
      <c r="H40" s="41"/>
      <c r="I40" s="41"/>
      <c r="J40" s="41"/>
      <c r="K40" s="5">
        <f t="shared" si="3"/>
        <v>0</v>
      </c>
    </row>
    <row r="41" spans="1:11" ht="16.2" thickBot="1">
      <c r="B41" s="37"/>
      <c r="C41" s="5"/>
      <c r="D41" s="53"/>
      <c r="E41" s="41"/>
      <c r="F41" s="41"/>
      <c r="G41" s="41"/>
      <c r="H41" s="41"/>
      <c r="I41" s="41"/>
      <c r="J41" s="41"/>
      <c r="K41" s="5">
        <f t="shared" ref="K41" si="4">SUM(E41:J41)</f>
        <v>0</v>
      </c>
    </row>
    <row r="42" spans="1:11" ht="15.6">
      <c r="B42" s="23"/>
      <c r="C42" s="23"/>
      <c r="D42" s="57"/>
      <c r="E42" s="56"/>
      <c r="F42" s="56"/>
      <c r="G42" s="56"/>
      <c r="H42" s="56"/>
      <c r="I42" s="56"/>
      <c r="J42" s="56"/>
      <c r="K42" s="23"/>
    </row>
    <row r="43" spans="1:11" ht="16.2" thickBot="1">
      <c r="B43" s="3" t="s">
        <v>8</v>
      </c>
      <c r="C43" s="3"/>
    </row>
    <row r="44" spans="1:11" ht="15.6">
      <c r="B44" s="82" t="s">
        <v>2</v>
      </c>
      <c r="C44" s="27" t="s">
        <v>19</v>
      </c>
      <c r="D44" s="20" t="s">
        <v>3</v>
      </c>
      <c r="E44" s="84" t="s">
        <v>103</v>
      </c>
      <c r="F44" s="84" t="s">
        <v>104</v>
      </c>
      <c r="G44" s="84" t="s">
        <v>105</v>
      </c>
      <c r="H44" s="84" t="s">
        <v>106</v>
      </c>
      <c r="I44" s="84" t="s">
        <v>107</v>
      </c>
      <c r="J44" s="84" t="s">
        <v>108</v>
      </c>
      <c r="K44" s="86" t="s">
        <v>4</v>
      </c>
    </row>
    <row r="45" spans="1:11" ht="16.2" thickBot="1">
      <c r="B45" s="83"/>
      <c r="C45" s="28" t="s">
        <v>20</v>
      </c>
      <c r="D45" s="21" t="s">
        <v>5</v>
      </c>
      <c r="E45" s="85"/>
      <c r="F45" s="85"/>
      <c r="G45" s="85"/>
      <c r="H45" s="85"/>
      <c r="I45" s="85"/>
      <c r="J45" s="85"/>
      <c r="K45" s="87"/>
    </row>
    <row r="46" spans="1:11" ht="16.2" thickBot="1">
      <c r="A46">
        <v>1</v>
      </c>
      <c r="B46" s="37" t="s">
        <v>39</v>
      </c>
      <c r="C46" s="5">
        <v>6</v>
      </c>
      <c r="D46" s="53">
        <v>9.9359999999999999</v>
      </c>
      <c r="E46" s="41">
        <v>4</v>
      </c>
      <c r="F46" s="41">
        <v>4</v>
      </c>
      <c r="G46" s="41">
        <v>5</v>
      </c>
      <c r="H46" s="41">
        <v>2</v>
      </c>
      <c r="I46" s="41">
        <v>3</v>
      </c>
      <c r="J46" s="41">
        <v>2</v>
      </c>
      <c r="K46" s="5">
        <f t="shared" ref="K46:K52" si="5">SUM(E46:J46)</f>
        <v>20</v>
      </c>
    </row>
    <row r="47" spans="1:11" ht="16.2" thickBot="1">
      <c r="A47">
        <v>2</v>
      </c>
      <c r="B47" s="4" t="s">
        <v>18</v>
      </c>
      <c r="C47" s="5">
        <v>5</v>
      </c>
      <c r="D47" s="53">
        <v>9.2680000000000007</v>
      </c>
      <c r="E47" s="41">
        <v>3</v>
      </c>
      <c r="F47" s="41">
        <v>3</v>
      </c>
      <c r="G47" s="41">
        <v>4</v>
      </c>
      <c r="H47" s="41" t="s">
        <v>68</v>
      </c>
      <c r="I47" s="41">
        <v>4</v>
      </c>
      <c r="J47" s="41">
        <v>3</v>
      </c>
      <c r="K47" s="5">
        <f t="shared" si="5"/>
        <v>17</v>
      </c>
    </row>
    <row r="48" spans="1:11" ht="16.2" thickBot="1">
      <c r="A48">
        <v>3</v>
      </c>
      <c r="B48" s="37" t="s">
        <v>29</v>
      </c>
      <c r="C48" s="5">
        <v>4</v>
      </c>
      <c r="D48" s="53">
        <v>11.566000000000001</v>
      </c>
      <c r="E48" s="41">
        <v>0</v>
      </c>
      <c r="F48" s="41">
        <v>1</v>
      </c>
      <c r="G48" s="41">
        <v>3</v>
      </c>
      <c r="H48" s="41" t="s">
        <v>68</v>
      </c>
      <c r="I48" s="41">
        <v>2</v>
      </c>
      <c r="J48" s="41">
        <v>1</v>
      </c>
      <c r="K48" s="5">
        <f t="shared" si="5"/>
        <v>7</v>
      </c>
    </row>
    <row r="49" spans="1:11" ht="16.2" thickBot="1">
      <c r="A49">
        <v>4</v>
      </c>
      <c r="B49" s="4" t="s">
        <v>52</v>
      </c>
      <c r="C49" s="5">
        <v>4</v>
      </c>
      <c r="D49" s="53">
        <v>12.08</v>
      </c>
      <c r="E49" s="41">
        <v>2</v>
      </c>
      <c r="F49" s="41">
        <v>2</v>
      </c>
      <c r="G49" s="41">
        <v>0</v>
      </c>
      <c r="H49" s="41">
        <v>3</v>
      </c>
      <c r="I49" s="41" t="s">
        <v>68</v>
      </c>
      <c r="J49" s="41" t="s">
        <v>68</v>
      </c>
      <c r="K49" s="5">
        <f t="shared" si="5"/>
        <v>7</v>
      </c>
    </row>
    <row r="50" spans="1:11" ht="16.2" thickBot="1">
      <c r="A50">
        <v>5</v>
      </c>
      <c r="B50" s="4" t="s">
        <v>94</v>
      </c>
      <c r="C50" s="5">
        <v>1</v>
      </c>
      <c r="D50" s="53">
        <v>42.22</v>
      </c>
      <c r="E50" s="41" t="s">
        <v>68</v>
      </c>
      <c r="F50" s="41" t="s">
        <v>68</v>
      </c>
      <c r="G50" s="41">
        <v>2</v>
      </c>
      <c r="H50" s="41">
        <v>1</v>
      </c>
      <c r="I50" s="41">
        <v>1</v>
      </c>
      <c r="J50" s="41" t="s">
        <v>68</v>
      </c>
      <c r="K50" s="5">
        <f t="shared" si="5"/>
        <v>4</v>
      </c>
    </row>
    <row r="51" spans="1:11" ht="16.2" thickBot="1">
      <c r="A51" t="s">
        <v>22</v>
      </c>
      <c r="B51" s="37"/>
      <c r="C51" s="5"/>
      <c r="D51" s="53"/>
      <c r="E51" s="40"/>
      <c r="F51" s="41"/>
      <c r="G51" s="41"/>
      <c r="H51" s="41"/>
      <c r="I51" s="41"/>
      <c r="J51" s="41"/>
      <c r="K51" s="5">
        <f t="shared" si="5"/>
        <v>0</v>
      </c>
    </row>
    <row r="52" spans="1:11" ht="16.2" thickBot="1">
      <c r="B52" s="37"/>
      <c r="C52" s="5"/>
      <c r="D52" s="53"/>
      <c r="E52" s="41"/>
      <c r="F52" s="41"/>
      <c r="G52" s="41"/>
      <c r="H52" s="41"/>
      <c r="I52" s="41"/>
      <c r="J52" s="41"/>
      <c r="K52" s="5">
        <f t="shared" si="5"/>
        <v>0</v>
      </c>
    </row>
    <row r="53" spans="1:11" ht="16.2" thickBot="1">
      <c r="B53" s="37"/>
      <c r="C53" s="5"/>
      <c r="D53" s="53"/>
      <c r="E53" s="40"/>
      <c r="F53" s="41"/>
      <c r="G53" s="41"/>
      <c r="H53" s="41"/>
      <c r="I53" s="41"/>
      <c r="J53" s="41"/>
      <c r="K53" s="5">
        <f t="shared" ref="K53:K54" si="6">SUM(E53:J53)</f>
        <v>0</v>
      </c>
    </row>
    <row r="54" spans="1:11" ht="16.2" thickBot="1">
      <c r="B54" s="37"/>
      <c r="C54" s="5"/>
      <c r="D54" s="53"/>
      <c r="E54" s="41"/>
      <c r="F54" s="41"/>
      <c r="G54" s="41"/>
      <c r="H54" s="41"/>
      <c r="I54" s="41"/>
      <c r="J54" s="41"/>
      <c r="K54" s="5">
        <f t="shared" si="6"/>
        <v>0</v>
      </c>
    </row>
    <row r="55" spans="1:11" ht="15.6">
      <c r="B55" s="7"/>
      <c r="C55" s="7"/>
    </row>
    <row r="56" spans="1:11" ht="16.2" thickBot="1">
      <c r="B56" s="3" t="s">
        <v>9</v>
      </c>
      <c r="C56" s="3"/>
    </row>
    <row r="57" spans="1:11" ht="15.6">
      <c r="B57" s="82" t="s">
        <v>2</v>
      </c>
      <c r="C57" s="27" t="s">
        <v>19</v>
      </c>
      <c r="D57" s="20" t="s">
        <v>3</v>
      </c>
      <c r="E57" s="84" t="s">
        <v>103</v>
      </c>
      <c r="F57" s="84" t="s">
        <v>104</v>
      </c>
      <c r="G57" s="84" t="s">
        <v>105</v>
      </c>
      <c r="H57" s="84" t="s">
        <v>106</v>
      </c>
      <c r="I57" s="84" t="s">
        <v>107</v>
      </c>
      <c r="J57" s="84" t="s">
        <v>108</v>
      </c>
      <c r="K57" s="86" t="s">
        <v>4</v>
      </c>
    </row>
    <row r="58" spans="1:11" ht="16.2" thickBot="1">
      <c r="B58" s="83"/>
      <c r="C58" s="28" t="s">
        <v>20</v>
      </c>
      <c r="D58" s="21" t="s">
        <v>5</v>
      </c>
      <c r="E58" s="85"/>
      <c r="F58" s="85"/>
      <c r="G58" s="85"/>
      <c r="H58" s="85"/>
      <c r="I58" s="85"/>
      <c r="J58" s="85"/>
      <c r="K58" s="87"/>
    </row>
    <row r="59" spans="1:11" ht="16.2" thickBot="1">
      <c r="A59">
        <v>1</v>
      </c>
      <c r="B59" s="4" t="s">
        <v>39</v>
      </c>
      <c r="C59" s="5">
        <v>6</v>
      </c>
      <c r="D59" s="53">
        <v>19.274999999999999</v>
      </c>
      <c r="E59" s="41">
        <v>4</v>
      </c>
      <c r="F59" s="41">
        <v>3</v>
      </c>
      <c r="G59" s="41">
        <v>4</v>
      </c>
      <c r="H59" s="41">
        <v>3</v>
      </c>
      <c r="I59" s="41">
        <v>4</v>
      </c>
      <c r="J59" s="41">
        <v>2</v>
      </c>
      <c r="K59" s="5">
        <f t="shared" ref="K59:K67" si="7">SUM(E59:J59)</f>
        <v>20</v>
      </c>
    </row>
    <row r="60" spans="1:11" ht="16.2" thickBot="1">
      <c r="A60">
        <v>2</v>
      </c>
      <c r="B60" s="4" t="s">
        <v>18</v>
      </c>
      <c r="C60" s="5">
        <v>5</v>
      </c>
      <c r="D60" s="53">
        <v>18.277000000000001</v>
      </c>
      <c r="E60" s="41">
        <v>0</v>
      </c>
      <c r="F60" s="41">
        <v>4</v>
      </c>
      <c r="G60" s="41">
        <v>5</v>
      </c>
      <c r="H60" s="41" t="s">
        <v>68</v>
      </c>
      <c r="I60" s="41">
        <v>5</v>
      </c>
      <c r="J60" s="41">
        <v>3</v>
      </c>
      <c r="K60" s="5">
        <f t="shared" si="7"/>
        <v>17</v>
      </c>
    </row>
    <row r="61" spans="1:11" ht="16.2" thickBot="1">
      <c r="A61">
        <v>3</v>
      </c>
      <c r="B61" s="4" t="s">
        <v>52</v>
      </c>
      <c r="C61" s="5">
        <v>5</v>
      </c>
      <c r="D61" s="53">
        <v>22.149000000000001</v>
      </c>
      <c r="E61" s="41">
        <v>5</v>
      </c>
      <c r="F61" s="41">
        <v>2</v>
      </c>
      <c r="G61" s="41">
        <v>3</v>
      </c>
      <c r="H61" s="41">
        <v>2</v>
      </c>
      <c r="I61" s="41">
        <v>3</v>
      </c>
      <c r="J61" s="41" t="s">
        <v>68</v>
      </c>
      <c r="K61" s="5">
        <f t="shared" si="7"/>
        <v>15</v>
      </c>
    </row>
    <row r="62" spans="1:11" ht="16.2" thickBot="1">
      <c r="A62">
        <v>4</v>
      </c>
      <c r="B62" s="37" t="s">
        <v>29</v>
      </c>
      <c r="C62" s="5">
        <v>5</v>
      </c>
      <c r="D62" s="53">
        <v>26.463999999999999</v>
      </c>
      <c r="E62" s="41">
        <v>0</v>
      </c>
      <c r="F62" s="41">
        <v>0</v>
      </c>
      <c r="G62" s="41">
        <v>2</v>
      </c>
      <c r="H62" s="41" t="s">
        <v>68</v>
      </c>
      <c r="I62" s="41">
        <v>2</v>
      </c>
      <c r="J62" s="41">
        <v>1</v>
      </c>
      <c r="K62" s="5">
        <f t="shared" si="7"/>
        <v>5</v>
      </c>
    </row>
    <row r="63" spans="1:11" ht="16.2" thickBot="1">
      <c r="A63">
        <v>5</v>
      </c>
      <c r="B63" s="4" t="s">
        <v>94</v>
      </c>
      <c r="C63" s="5">
        <v>3</v>
      </c>
      <c r="D63" s="53">
        <v>66.811000000000007</v>
      </c>
      <c r="E63" s="41" t="s">
        <v>68</v>
      </c>
      <c r="F63" s="41" t="s">
        <v>68</v>
      </c>
      <c r="G63" s="41">
        <v>1</v>
      </c>
      <c r="H63" s="41">
        <v>1</v>
      </c>
      <c r="I63" s="41">
        <v>1</v>
      </c>
      <c r="J63" s="41" t="s">
        <v>68</v>
      </c>
      <c r="K63" s="5">
        <f t="shared" si="7"/>
        <v>3</v>
      </c>
    </row>
    <row r="64" spans="1:11" ht="16.2" thickBot="1">
      <c r="A64" t="s">
        <v>22</v>
      </c>
      <c r="B64" s="4" t="s">
        <v>22</v>
      </c>
      <c r="C64" s="5"/>
      <c r="D64" s="53"/>
      <c r="E64" s="41"/>
      <c r="F64" s="41"/>
      <c r="G64" s="41"/>
      <c r="H64" s="41"/>
      <c r="I64" s="41"/>
      <c r="J64" s="41"/>
      <c r="K64" s="5">
        <f t="shared" si="7"/>
        <v>0</v>
      </c>
    </row>
    <row r="65" spans="2:11" ht="16.2" thickBot="1">
      <c r="B65" s="4" t="s">
        <v>22</v>
      </c>
      <c r="C65" s="5"/>
      <c r="D65" s="53"/>
      <c r="E65" s="41"/>
      <c r="F65" s="41"/>
      <c r="G65" s="41"/>
      <c r="H65" s="41"/>
      <c r="I65" s="41"/>
      <c r="J65" s="41"/>
      <c r="K65" s="5">
        <f t="shared" si="7"/>
        <v>0</v>
      </c>
    </row>
    <row r="66" spans="2:11" ht="16.2" thickBot="1">
      <c r="B66" s="37"/>
      <c r="C66" s="5"/>
      <c r="D66" s="53"/>
      <c r="E66" s="41"/>
      <c r="F66" s="41"/>
      <c r="G66" s="41"/>
      <c r="H66" s="41"/>
      <c r="I66" s="41"/>
      <c r="J66" s="41"/>
      <c r="K66" s="5">
        <f t="shared" si="7"/>
        <v>0</v>
      </c>
    </row>
    <row r="67" spans="2:11" ht="16.2" thickBot="1">
      <c r="B67" s="37"/>
      <c r="C67" s="5"/>
      <c r="D67" s="53"/>
      <c r="E67" s="41"/>
      <c r="F67" s="41"/>
      <c r="G67" s="41"/>
      <c r="H67" s="41"/>
      <c r="I67" s="41"/>
      <c r="J67" s="41"/>
      <c r="K67" s="5">
        <f t="shared" si="7"/>
        <v>0</v>
      </c>
    </row>
    <row r="70" spans="2:11" ht="16.2" thickBot="1">
      <c r="B70" s="3" t="s">
        <v>16</v>
      </c>
      <c r="C70" s="3"/>
    </row>
    <row r="71" spans="2:11" ht="15.6">
      <c r="B71" s="82" t="s">
        <v>2</v>
      </c>
      <c r="C71" s="27" t="s">
        <v>19</v>
      </c>
      <c r="D71" s="20" t="s">
        <v>3</v>
      </c>
      <c r="E71" s="84" t="s">
        <v>103</v>
      </c>
      <c r="F71" s="84" t="s">
        <v>104</v>
      </c>
      <c r="G71" s="84" t="s">
        <v>105</v>
      </c>
      <c r="H71" s="84" t="s">
        <v>106</v>
      </c>
      <c r="I71" s="84" t="s">
        <v>107</v>
      </c>
      <c r="J71" s="84" t="s">
        <v>108</v>
      </c>
      <c r="K71" s="86" t="s">
        <v>4</v>
      </c>
    </row>
    <row r="72" spans="2:11" ht="16.2" thickBot="1">
      <c r="B72" s="83"/>
      <c r="C72" s="28" t="s">
        <v>20</v>
      </c>
      <c r="D72" s="21" t="s">
        <v>5</v>
      </c>
      <c r="E72" s="85"/>
      <c r="F72" s="85"/>
      <c r="G72" s="85"/>
      <c r="H72" s="85"/>
      <c r="I72" s="85"/>
      <c r="J72" s="85"/>
      <c r="K72" s="87"/>
    </row>
    <row r="73" spans="2:11" ht="16.2" thickBot="1">
      <c r="B73" s="4" t="s">
        <v>39</v>
      </c>
      <c r="C73" s="5">
        <f>COUNTIF(E73:J73,"&gt;0")</f>
        <v>6</v>
      </c>
      <c r="D73" s="22"/>
      <c r="E73" s="15">
        <f t="shared" ref="E73:E81" si="8">SUMIF($B$7:$B$69,B73,$E$7:$E$69)</f>
        <v>16</v>
      </c>
      <c r="F73" s="15">
        <f t="shared" ref="F73:F81" si="9">SUMIF($B$7:$B$69,B73,$F$7:$F$69)</f>
        <v>14</v>
      </c>
      <c r="G73" s="15">
        <f t="shared" ref="G73:G81" si="10">SUMIF($B$7:$B$69,B73,$G$7:$G$69)</f>
        <v>16</v>
      </c>
      <c r="H73" s="15">
        <f t="shared" ref="H73:H81" si="11">SUMIF($B$7:$B$69,B73,$H$7:$H$69)</f>
        <v>14</v>
      </c>
      <c r="I73" s="15">
        <f t="shared" ref="I73:I81" si="12">SUMIF($B$7:$B$69,B73,$I$7:$I$69)</f>
        <v>14</v>
      </c>
      <c r="J73" s="15">
        <f t="shared" ref="J73:J81" si="13">SUMIF($B$7:$B$69,B73,$J$7:$J$69)</f>
        <v>12</v>
      </c>
      <c r="K73" s="5">
        <f t="shared" ref="K73:K81" si="14">SUM(E73:J73)</f>
        <v>86</v>
      </c>
    </row>
    <row r="74" spans="2:11" ht="16.2" thickBot="1">
      <c r="B74" s="4" t="s">
        <v>18</v>
      </c>
      <c r="C74" s="5">
        <f>COUNTIF(E74:J74,"&gt;0")</f>
        <v>5</v>
      </c>
      <c r="D74" s="22"/>
      <c r="E74" s="15">
        <f t="shared" si="8"/>
        <v>9</v>
      </c>
      <c r="F74" s="15">
        <f t="shared" si="9"/>
        <v>14</v>
      </c>
      <c r="G74" s="15">
        <f t="shared" si="10"/>
        <v>18</v>
      </c>
      <c r="H74" s="15">
        <f t="shared" si="11"/>
        <v>0</v>
      </c>
      <c r="I74" s="15">
        <f t="shared" si="12"/>
        <v>19</v>
      </c>
      <c r="J74" s="15">
        <f t="shared" si="13"/>
        <v>11</v>
      </c>
      <c r="K74" s="5">
        <f t="shared" si="14"/>
        <v>71</v>
      </c>
    </row>
    <row r="75" spans="2:11" ht="16.2" thickBot="1">
      <c r="B75" s="4" t="s">
        <v>52</v>
      </c>
      <c r="C75" s="5">
        <f>COUNTIF(E75:J75,"&gt;0")</f>
        <v>5</v>
      </c>
      <c r="D75" s="22"/>
      <c r="E75" s="15">
        <f t="shared" si="8"/>
        <v>11</v>
      </c>
      <c r="F75" s="15">
        <f t="shared" si="9"/>
        <v>8</v>
      </c>
      <c r="G75" s="15">
        <f t="shared" si="10"/>
        <v>6</v>
      </c>
      <c r="H75" s="15">
        <f t="shared" si="11"/>
        <v>9</v>
      </c>
      <c r="I75" s="15">
        <f t="shared" si="12"/>
        <v>3</v>
      </c>
      <c r="J75" s="15">
        <f t="shared" si="13"/>
        <v>0</v>
      </c>
      <c r="K75" s="5">
        <f t="shared" si="14"/>
        <v>37</v>
      </c>
    </row>
    <row r="76" spans="2:11" ht="16.2" thickBot="1">
      <c r="B76" s="4" t="s">
        <v>29</v>
      </c>
      <c r="C76" s="5">
        <f>COUNTIF(E76:J76,"&gt;0")</f>
        <v>5</v>
      </c>
      <c r="D76" s="22"/>
      <c r="E76" s="15">
        <f t="shared" si="8"/>
        <v>5</v>
      </c>
      <c r="F76" s="15">
        <f t="shared" si="9"/>
        <v>7</v>
      </c>
      <c r="G76" s="15">
        <f t="shared" si="10"/>
        <v>11</v>
      </c>
      <c r="H76" s="15">
        <f t="shared" si="11"/>
        <v>0</v>
      </c>
      <c r="I76" s="15">
        <f t="shared" si="12"/>
        <v>6</v>
      </c>
      <c r="J76" s="15">
        <f t="shared" si="13"/>
        <v>5</v>
      </c>
      <c r="K76" s="5">
        <f t="shared" si="14"/>
        <v>34</v>
      </c>
    </row>
    <row r="77" spans="2:11" ht="16.2" thickBot="1">
      <c r="B77" s="4" t="s">
        <v>94</v>
      </c>
      <c r="C77" s="5">
        <v>3</v>
      </c>
      <c r="D77" s="22"/>
      <c r="E77" s="15">
        <f t="shared" si="8"/>
        <v>0</v>
      </c>
      <c r="F77" s="15">
        <f t="shared" si="9"/>
        <v>0</v>
      </c>
      <c r="G77" s="15">
        <f t="shared" si="10"/>
        <v>4</v>
      </c>
      <c r="H77" s="15">
        <f t="shared" si="11"/>
        <v>6</v>
      </c>
      <c r="I77" s="15">
        <f t="shared" si="12"/>
        <v>4</v>
      </c>
      <c r="J77" s="15">
        <f t="shared" si="13"/>
        <v>0</v>
      </c>
      <c r="K77" s="5">
        <f t="shared" si="14"/>
        <v>14</v>
      </c>
    </row>
    <row r="78" spans="2:11" ht="16.2" thickBot="1">
      <c r="B78" s="4"/>
      <c r="C78" s="5"/>
      <c r="D78" s="22"/>
      <c r="E78" s="15">
        <f t="shared" si="8"/>
        <v>0</v>
      </c>
      <c r="F78" s="15">
        <f t="shared" si="9"/>
        <v>0</v>
      </c>
      <c r="G78" s="15">
        <f t="shared" si="10"/>
        <v>0</v>
      </c>
      <c r="H78" s="15">
        <f t="shared" si="11"/>
        <v>0</v>
      </c>
      <c r="I78" s="15">
        <f t="shared" si="12"/>
        <v>0</v>
      </c>
      <c r="J78" s="15">
        <f t="shared" si="13"/>
        <v>0</v>
      </c>
      <c r="K78" s="5">
        <f t="shared" si="14"/>
        <v>0</v>
      </c>
    </row>
    <row r="79" spans="2:11" ht="16.2" thickBot="1">
      <c r="B79" s="4"/>
      <c r="C79" s="5"/>
      <c r="D79" s="22"/>
      <c r="E79" s="15">
        <f t="shared" si="8"/>
        <v>0</v>
      </c>
      <c r="F79" s="15">
        <f t="shared" si="9"/>
        <v>0</v>
      </c>
      <c r="G79" s="15">
        <f t="shared" si="10"/>
        <v>0</v>
      </c>
      <c r="H79" s="15">
        <f t="shared" si="11"/>
        <v>0</v>
      </c>
      <c r="I79" s="15">
        <f t="shared" si="12"/>
        <v>0</v>
      </c>
      <c r="J79" s="15">
        <f t="shared" si="13"/>
        <v>0</v>
      </c>
      <c r="K79" s="5">
        <f t="shared" si="14"/>
        <v>0</v>
      </c>
    </row>
    <row r="80" spans="2:11" ht="16.2" thickBot="1">
      <c r="B80" s="42"/>
      <c r="C80" s="5"/>
      <c r="D80" s="22"/>
      <c r="E80" s="15">
        <f t="shared" si="8"/>
        <v>0</v>
      </c>
      <c r="F80" s="15">
        <f t="shared" si="9"/>
        <v>0</v>
      </c>
      <c r="G80" s="15">
        <f t="shared" si="10"/>
        <v>0</v>
      </c>
      <c r="H80" s="15">
        <f t="shared" si="11"/>
        <v>0</v>
      </c>
      <c r="I80" s="15">
        <f t="shared" si="12"/>
        <v>0</v>
      </c>
      <c r="J80" s="15">
        <f t="shared" si="13"/>
        <v>0</v>
      </c>
      <c r="K80" s="5">
        <f t="shared" si="14"/>
        <v>0</v>
      </c>
    </row>
    <row r="81" spans="2:11" ht="16.2" thickBot="1">
      <c r="B81" s="4"/>
      <c r="C81" s="5"/>
      <c r="D81" s="22"/>
      <c r="E81" s="15">
        <f t="shared" si="8"/>
        <v>0</v>
      </c>
      <c r="F81" s="15">
        <f t="shared" si="9"/>
        <v>0</v>
      </c>
      <c r="G81" s="15">
        <f t="shared" si="10"/>
        <v>0</v>
      </c>
      <c r="H81" s="15">
        <f t="shared" si="11"/>
        <v>0</v>
      </c>
      <c r="I81" s="15">
        <f t="shared" si="12"/>
        <v>0</v>
      </c>
      <c r="J81" s="15">
        <f t="shared" si="13"/>
        <v>0</v>
      </c>
      <c r="K81" s="5">
        <f t="shared" si="14"/>
        <v>0</v>
      </c>
    </row>
    <row r="82" spans="2:11" ht="15.6">
      <c r="E82" s="32">
        <f>SUM(E73:E81)</f>
        <v>41</v>
      </c>
      <c r="F82" s="32">
        <f t="shared" ref="F82:K82" si="15">SUM(F73:F81)</f>
        <v>43</v>
      </c>
      <c r="G82" s="32">
        <f t="shared" si="15"/>
        <v>55</v>
      </c>
      <c r="H82" s="32">
        <f t="shared" si="15"/>
        <v>29</v>
      </c>
      <c r="I82" s="32">
        <f t="shared" si="15"/>
        <v>46</v>
      </c>
      <c r="J82" s="32">
        <f t="shared" si="15"/>
        <v>28</v>
      </c>
      <c r="K82" s="32">
        <f t="shared" si="15"/>
        <v>242</v>
      </c>
    </row>
    <row r="83" spans="2:11">
      <c r="E83" s="13" t="s">
        <v>22</v>
      </c>
      <c r="F83" s="13" t="s">
        <v>22</v>
      </c>
      <c r="G83" s="13" t="s">
        <v>22</v>
      </c>
      <c r="H83" s="13" t="s">
        <v>22</v>
      </c>
      <c r="I83" s="13" t="s">
        <v>22</v>
      </c>
      <c r="J83" s="13" t="s">
        <v>22</v>
      </c>
      <c r="K83" s="13">
        <f t="shared" ref="K83" si="16">SUM(K2:K70)</f>
        <v>242</v>
      </c>
    </row>
    <row r="84" spans="2:11">
      <c r="E84" s="13" t="s">
        <v>22</v>
      </c>
      <c r="F84" s="13" t="s">
        <v>22</v>
      </c>
      <c r="G84" s="13" t="s">
        <v>22</v>
      </c>
      <c r="H84" s="13" t="s">
        <v>22</v>
      </c>
      <c r="I84" s="13" t="s">
        <v>22</v>
      </c>
      <c r="J84" s="13" t="s">
        <v>22</v>
      </c>
      <c r="K84" s="13">
        <f t="shared" ref="K84" si="17">+K82-K83</f>
        <v>0</v>
      </c>
    </row>
    <row r="85" spans="2:11">
      <c r="E85" s="13" t="s">
        <v>22</v>
      </c>
      <c r="F85" s="13" t="s">
        <v>22</v>
      </c>
      <c r="G85" s="13" t="s">
        <v>22</v>
      </c>
      <c r="H85" s="13" t="s">
        <v>22</v>
      </c>
      <c r="I85" s="13" t="s">
        <v>22</v>
      </c>
      <c r="J85" s="13" t="s">
        <v>22</v>
      </c>
      <c r="K85" t="str">
        <f t="shared" ref="K85" si="18">IF(K84=0,"","WRONG")</f>
        <v/>
      </c>
    </row>
  </sheetData>
  <sortState ref="B60:K67">
    <sortCondition descending="1" ref="K59:K67"/>
    <sortCondition ref="D59:D67"/>
  </sortState>
  <mergeCells count="49">
    <mergeCell ref="J71:J72"/>
    <mergeCell ref="K71:K72"/>
    <mergeCell ref="B71:B72"/>
    <mergeCell ref="E71:E72"/>
    <mergeCell ref="F71:F72"/>
    <mergeCell ref="G71:G72"/>
    <mergeCell ref="H71:H72"/>
    <mergeCell ref="I71:I72"/>
    <mergeCell ref="J44:J45"/>
    <mergeCell ref="K44:K45"/>
    <mergeCell ref="B57:B58"/>
    <mergeCell ref="E57:E58"/>
    <mergeCell ref="F57:F58"/>
    <mergeCell ref="G57:G58"/>
    <mergeCell ref="H57:H58"/>
    <mergeCell ref="I57:I58"/>
    <mergeCell ref="J57:J58"/>
    <mergeCell ref="K57:K58"/>
    <mergeCell ref="B44:B45"/>
    <mergeCell ref="E44:E45"/>
    <mergeCell ref="F44:F45"/>
    <mergeCell ref="G44:G45"/>
    <mergeCell ref="H44:H45"/>
    <mergeCell ref="I44:I45"/>
    <mergeCell ref="J18:J19"/>
    <mergeCell ref="K18:K19"/>
    <mergeCell ref="B31:B32"/>
    <mergeCell ref="E31:E32"/>
    <mergeCell ref="F31:F32"/>
    <mergeCell ref="G31:G32"/>
    <mergeCell ref="H31:H32"/>
    <mergeCell ref="I31:I32"/>
    <mergeCell ref="J31:J32"/>
    <mergeCell ref="K31:K32"/>
    <mergeCell ref="B18:B19"/>
    <mergeCell ref="E18:E19"/>
    <mergeCell ref="F18:F19"/>
    <mergeCell ref="G18:G19"/>
    <mergeCell ref="H18:H19"/>
    <mergeCell ref="I18:I19"/>
    <mergeCell ref="B1:K1"/>
    <mergeCell ref="B5:B6"/>
    <mergeCell ref="E5:E6"/>
    <mergeCell ref="F5:F6"/>
    <mergeCell ref="G5:G6"/>
    <mergeCell ref="H5:H6"/>
    <mergeCell ref="I5:I6"/>
    <mergeCell ref="J5:J6"/>
    <mergeCell ref="K5:K6"/>
  </mergeCells>
  <pageMargins left="0.21" right="0.18" top="0.51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1"/>
  <sheetViews>
    <sheetView zoomScaleNormal="100" workbookViewId="0">
      <selection activeCell="C96" sqref="C96"/>
    </sheetView>
  </sheetViews>
  <sheetFormatPr defaultColWidth="8.6640625" defaultRowHeight="14.4"/>
  <cols>
    <col min="1" max="1" width="3.44140625" customWidth="1"/>
    <col min="2" max="2" width="20.33203125" customWidth="1"/>
    <col min="3" max="3" width="7.109375" customWidth="1"/>
    <col min="4" max="4" width="8.6640625" style="16" customWidth="1"/>
    <col min="5" max="5" width="10.109375" style="13" customWidth="1"/>
    <col min="6" max="7" width="11.33203125" style="13" customWidth="1"/>
    <col min="8" max="8" width="9" style="13" customWidth="1"/>
    <col min="9" max="9" width="10" style="13" customWidth="1"/>
    <col min="10" max="10" width="9" style="13" customWidth="1"/>
    <col min="11" max="11" width="6" style="13" bestFit="1" customWidth="1"/>
  </cols>
  <sheetData>
    <row r="1" spans="1:11" ht="20.399999999999999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</row>
    <row r="2" spans="1:11" ht="15.6">
      <c r="B2" s="2"/>
      <c r="C2" s="2"/>
    </row>
    <row r="3" spans="1:11" ht="15.6">
      <c r="B3" s="2" t="s">
        <v>27</v>
      </c>
      <c r="C3" s="2"/>
    </row>
    <row r="4" spans="1:11" ht="16.2" thickBot="1">
      <c r="B4" s="3" t="s">
        <v>10</v>
      </c>
      <c r="C4" s="3"/>
    </row>
    <row r="5" spans="1:11" ht="31.8" thickBot="1">
      <c r="B5" s="8" t="s">
        <v>11</v>
      </c>
      <c r="C5" s="29" t="s">
        <v>21</v>
      </c>
      <c r="D5" s="17" t="s">
        <v>12</v>
      </c>
      <c r="E5" s="59" t="s">
        <v>103</v>
      </c>
      <c r="F5" s="59" t="s">
        <v>104</v>
      </c>
      <c r="G5" s="59" t="s">
        <v>105</v>
      </c>
      <c r="H5" s="59" t="s">
        <v>106</v>
      </c>
      <c r="I5" s="59" t="s">
        <v>107</v>
      </c>
      <c r="J5" s="59" t="s">
        <v>108</v>
      </c>
      <c r="K5" s="14" t="s">
        <v>4</v>
      </c>
    </row>
    <row r="6" spans="1:11" ht="16.2" thickBot="1">
      <c r="A6">
        <v>1</v>
      </c>
      <c r="B6" s="37" t="s">
        <v>40</v>
      </c>
      <c r="C6" s="5">
        <v>6</v>
      </c>
      <c r="D6" s="39">
        <v>28.390999999999998</v>
      </c>
      <c r="E6" s="41">
        <v>5</v>
      </c>
      <c r="F6" s="41">
        <v>0</v>
      </c>
      <c r="G6" s="41">
        <v>5</v>
      </c>
      <c r="H6" s="41">
        <v>5</v>
      </c>
      <c r="I6" s="41">
        <v>6</v>
      </c>
      <c r="J6" s="41">
        <v>2</v>
      </c>
      <c r="K6" s="38">
        <f t="shared" ref="K6:K16" si="0">SUM(E6:J6)</f>
        <v>23</v>
      </c>
    </row>
    <row r="7" spans="1:11" ht="16.2" thickBot="1">
      <c r="A7">
        <v>2</v>
      </c>
      <c r="B7" s="37" t="s">
        <v>30</v>
      </c>
      <c r="C7" s="5">
        <v>6</v>
      </c>
      <c r="D7" s="39">
        <v>23.021999999999998</v>
      </c>
      <c r="E7" s="41">
        <v>0</v>
      </c>
      <c r="F7" s="41">
        <v>5</v>
      </c>
      <c r="G7" s="41">
        <v>6</v>
      </c>
      <c r="H7" s="41">
        <v>6</v>
      </c>
      <c r="I7" s="41">
        <v>0</v>
      </c>
      <c r="J7" s="41">
        <v>0</v>
      </c>
      <c r="K7" s="38">
        <f t="shared" si="0"/>
        <v>17</v>
      </c>
    </row>
    <row r="8" spans="1:11" ht="16.2" thickBot="1">
      <c r="A8">
        <v>3</v>
      </c>
      <c r="B8" s="37" t="s">
        <v>53</v>
      </c>
      <c r="C8" s="5">
        <v>6</v>
      </c>
      <c r="D8" s="39">
        <v>24.375</v>
      </c>
      <c r="E8" s="41">
        <v>0</v>
      </c>
      <c r="F8" s="41">
        <v>4</v>
      </c>
      <c r="G8" s="41">
        <v>0</v>
      </c>
      <c r="H8" s="41">
        <v>4</v>
      </c>
      <c r="I8" s="41">
        <v>0</v>
      </c>
      <c r="J8" s="41">
        <v>4</v>
      </c>
      <c r="K8" s="38">
        <f t="shared" si="0"/>
        <v>12</v>
      </c>
    </row>
    <row r="9" spans="1:11" ht="16.2" thickBot="1">
      <c r="A9" t="s">
        <v>22</v>
      </c>
      <c r="B9" s="75" t="s">
        <v>41</v>
      </c>
      <c r="C9" s="76">
        <v>2</v>
      </c>
      <c r="D9" s="77">
        <v>28.052</v>
      </c>
      <c r="E9" s="78">
        <v>6</v>
      </c>
      <c r="F9" s="78">
        <v>1</v>
      </c>
      <c r="G9" s="78" t="s">
        <v>68</v>
      </c>
      <c r="H9" s="78" t="s">
        <v>68</v>
      </c>
      <c r="I9" s="78" t="s">
        <v>68</v>
      </c>
      <c r="J9" s="78" t="s">
        <v>68</v>
      </c>
      <c r="K9" s="76">
        <f t="shared" si="0"/>
        <v>7</v>
      </c>
    </row>
    <row r="10" spans="1:11" ht="16.2" thickBot="1">
      <c r="A10">
        <v>4</v>
      </c>
      <c r="B10" s="37" t="s">
        <v>56</v>
      </c>
      <c r="C10" s="5">
        <v>6</v>
      </c>
      <c r="D10" s="39">
        <v>24.282</v>
      </c>
      <c r="E10" s="41">
        <v>0</v>
      </c>
      <c r="F10" s="41">
        <v>6</v>
      </c>
      <c r="G10" s="41">
        <v>0</v>
      </c>
      <c r="H10" s="41">
        <v>0</v>
      </c>
      <c r="I10" s="41">
        <v>0</v>
      </c>
      <c r="J10" s="41">
        <v>0</v>
      </c>
      <c r="K10" s="38">
        <f t="shared" si="0"/>
        <v>6</v>
      </c>
    </row>
    <row r="11" spans="1:11" ht="16.2" thickBot="1">
      <c r="A11">
        <v>5</v>
      </c>
      <c r="B11" s="37" t="s">
        <v>70</v>
      </c>
      <c r="C11" s="38">
        <v>3</v>
      </c>
      <c r="D11" s="39">
        <v>37.518999999999998</v>
      </c>
      <c r="E11" s="41" t="s">
        <v>68</v>
      </c>
      <c r="F11" s="41">
        <v>0</v>
      </c>
      <c r="G11" s="41">
        <v>0</v>
      </c>
      <c r="H11" s="41" t="s">
        <v>68</v>
      </c>
      <c r="I11" s="41">
        <v>5</v>
      </c>
      <c r="J11" s="41" t="s">
        <v>68</v>
      </c>
      <c r="K11" s="38">
        <f t="shared" si="0"/>
        <v>5</v>
      </c>
    </row>
    <row r="12" spans="1:11" ht="16.2" thickBot="1">
      <c r="B12" s="75" t="s">
        <v>69</v>
      </c>
      <c r="C12" s="76">
        <v>1</v>
      </c>
      <c r="D12" s="77">
        <v>26.169</v>
      </c>
      <c r="E12" s="78" t="s">
        <v>68</v>
      </c>
      <c r="F12" s="78">
        <v>3</v>
      </c>
      <c r="G12" s="78" t="s">
        <v>68</v>
      </c>
      <c r="H12" s="78" t="s">
        <v>68</v>
      </c>
      <c r="I12" s="78" t="s">
        <v>68</v>
      </c>
      <c r="J12" s="78" t="s">
        <v>68</v>
      </c>
      <c r="K12" s="76">
        <f t="shared" si="0"/>
        <v>3</v>
      </c>
    </row>
    <row r="13" spans="1:11" ht="16.2" thickBot="1">
      <c r="A13">
        <v>6</v>
      </c>
      <c r="B13" s="37" t="s">
        <v>71</v>
      </c>
      <c r="C13" s="5">
        <v>3</v>
      </c>
      <c r="D13" s="39">
        <v>27.26</v>
      </c>
      <c r="E13" s="41" t="s">
        <v>68</v>
      </c>
      <c r="F13" s="41">
        <v>2</v>
      </c>
      <c r="G13" s="41" t="s">
        <v>68</v>
      </c>
      <c r="H13" s="41">
        <v>0</v>
      </c>
      <c r="I13" s="41">
        <v>0</v>
      </c>
      <c r="J13" s="41" t="s">
        <v>68</v>
      </c>
      <c r="K13" s="38">
        <f t="shared" si="0"/>
        <v>2</v>
      </c>
    </row>
    <row r="14" spans="1:11" ht="16.2" thickBot="1">
      <c r="B14" s="75" t="s">
        <v>58</v>
      </c>
      <c r="C14" s="76">
        <v>2</v>
      </c>
      <c r="D14" s="77" t="s">
        <v>57</v>
      </c>
      <c r="E14" s="78">
        <v>0</v>
      </c>
      <c r="F14" s="78">
        <v>0</v>
      </c>
      <c r="G14" s="78" t="s">
        <v>68</v>
      </c>
      <c r="H14" s="78" t="s">
        <v>68</v>
      </c>
      <c r="I14" s="78" t="s">
        <v>68</v>
      </c>
      <c r="J14" s="78" t="s">
        <v>68</v>
      </c>
      <c r="K14" s="76">
        <f t="shared" si="0"/>
        <v>0</v>
      </c>
    </row>
    <row r="15" spans="1:11" ht="16.2" thickBot="1">
      <c r="A15" t="s">
        <v>22</v>
      </c>
      <c r="B15" s="37" t="s">
        <v>59</v>
      </c>
      <c r="C15" s="38">
        <v>4</v>
      </c>
      <c r="D15" s="39" t="s">
        <v>57</v>
      </c>
      <c r="E15" s="41">
        <v>0</v>
      </c>
      <c r="F15" s="41">
        <v>0</v>
      </c>
      <c r="G15" s="41">
        <v>0</v>
      </c>
      <c r="H15" s="41">
        <v>0</v>
      </c>
      <c r="I15" s="41" t="s">
        <v>68</v>
      </c>
      <c r="J15" s="41" t="s">
        <v>68</v>
      </c>
      <c r="K15" s="38">
        <f t="shared" si="0"/>
        <v>0</v>
      </c>
    </row>
    <row r="16" spans="1:11" ht="16.2" thickBot="1">
      <c r="B16" s="37"/>
      <c r="C16" s="5"/>
      <c r="D16" s="39"/>
      <c r="E16" s="40"/>
      <c r="F16" s="41"/>
      <c r="G16" s="41"/>
      <c r="H16" s="41"/>
      <c r="I16" s="41"/>
      <c r="J16" s="41"/>
      <c r="K16" s="38">
        <f t="shared" si="0"/>
        <v>0</v>
      </c>
    </row>
    <row r="17" spans="1:11" ht="15.6">
      <c r="B17" s="23"/>
      <c r="C17" s="23"/>
      <c r="D17" s="24"/>
      <c r="E17" s="25"/>
      <c r="F17" s="25"/>
      <c r="G17" s="25"/>
      <c r="H17" s="25"/>
      <c r="I17" s="25"/>
      <c r="J17" s="25"/>
      <c r="K17" s="25"/>
    </row>
    <row r="18" spans="1:11" ht="16.2" thickBot="1">
      <c r="B18" s="3" t="s">
        <v>6</v>
      </c>
      <c r="C18" s="3"/>
    </row>
    <row r="19" spans="1:11" ht="32.25" customHeight="1" thickBot="1">
      <c r="B19" s="8" t="s">
        <v>11</v>
      </c>
      <c r="C19" s="29" t="s">
        <v>21</v>
      </c>
      <c r="D19" s="17" t="s">
        <v>12</v>
      </c>
      <c r="E19" s="59" t="s">
        <v>103</v>
      </c>
      <c r="F19" s="59" t="s">
        <v>104</v>
      </c>
      <c r="G19" s="59" t="s">
        <v>105</v>
      </c>
      <c r="H19" s="59" t="s">
        <v>106</v>
      </c>
      <c r="I19" s="59" t="s">
        <v>107</v>
      </c>
      <c r="J19" s="59" t="s">
        <v>108</v>
      </c>
      <c r="K19" s="14" t="s">
        <v>4</v>
      </c>
    </row>
    <row r="20" spans="1:11" ht="16.2" thickBot="1">
      <c r="A20">
        <v>1</v>
      </c>
      <c r="B20" s="37" t="s">
        <v>30</v>
      </c>
      <c r="C20" s="5">
        <v>6</v>
      </c>
      <c r="D20" s="39">
        <v>9.7420000000000009</v>
      </c>
      <c r="E20" s="41">
        <v>6</v>
      </c>
      <c r="F20" s="41">
        <v>0</v>
      </c>
      <c r="G20" s="41">
        <v>6</v>
      </c>
      <c r="H20" s="41">
        <v>6</v>
      </c>
      <c r="I20" s="41">
        <v>6</v>
      </c>
      <c r="J20" s="41">
        <v>5</v>
      </c>
      <c r="K20" s="38">
        <f t="shared" ref="K20:K29" si="1">SUM(E20:J20)</f>
        <v>29</v>
      </c>
    </row>
    <row r="21" spans="1:11" ht="16.2" thickBot="1">
      <c r="A21">
        <v>2</v>
      </c>
      <c r="B21" s="37" t="s">
        <v>40</v>
      </c>
      <c r="C21" s="5">
        <v>6</v>
      </c>
      <c r="D21" s="39">
        <v>12.586</v>
      </c>
      <c r="E21" s="41">
        <v>3</v>
      </c>
      <c r="F21" s="41">
        <v>2</v>
      </c>
      <c r="G21" s="41">
        <v>4</v>
      </c>
      <c r="H21" s="41">
        <v>5</v>
      </c>
      <c r="I21" s="41">
        <v>4</v>
      </c>
      <c r="J21" s="41">
        <v>0</v>
      </c>
      <c r="K21" s="38">
        <f t="shared" si="1"/>
        <v>18</v>
      </c>
    </row>
    <row r="22" spans="1:11" ht="16.2" thickBot="1">
      <c r="A22">
        <v>3</v>
      </c>
      <c r="B22" s="37" t="s">
        <v>56</v>
      </c>
      <c r="C22" s="5">
        <v>6</v>
      </c>
      <c r="D22" s="39">
        <v>10.81</v>
      </c>
      <c r="E22" s="41">
        <v>5</v>
      </c>
      <c r="F22" s="41">
        <v>0</v>
      </c>
      <c r="G22" s="41">
        <v>0</v>
      </c>
      <c r="H22" s="41">
        <v>4</v>
      </c>
      <c r="I22" s="41">
        <v>5</v>
      </c>
      <c r="J22" s="41">
        <v>3</v>
      </c>
      <c r="K22" s="38">
        <f t="shared" si="1"/>
        <v>17</v>
      </c>
    </row>
    <row r="23" spans="1:11" ht="16.2" thickBot="1">
      <c r="A23">
        <v>4</v>
      </c>
      <c r="B23" s="37" t="s">
        <v>53</v>
      </c>
      <c r="C23" s="5">
        <v>6</v>
      </c>
      <c r="D23" s="39">
        <v>11.425000000000001</v>
      </c>
      <c r="E23" s="41">
        <v>0</v>
      </c>
      <c r="F23" s="41">
        <v>5</v>
      </c>
      <c r="G23" s="41">
        <v>0</v>
      </c>
      <c r="H23" s="41">
        <v>3</v>
      </c>
      <c r="I23" s="41">
        <v>3</v>
      </c>
      <c r="J23" s="41">
        <v>4</v>
      </c>
      <c r="K23" s="38">
        <f t="shared" si="1"/>
        <v>15</v>
      </c>
    </row>
    <row r="24" spans="1:11" ht="16.2" thickBot="1">
      <c r="A24">
        <v>5</v>
      </c>
      <c r="B24" s="37" t="s">
        <v>59</v>
      </c>
      <c r="C24" s="38">
        <v>4</v>
      </c>
      <c r="D24" s="39">
        <v>12.39</v>
      </c>
      <c r="E24" s="41">
        <v>4</v>
      </c>
      <c r="F24" s="41">
        <v>0</v>
      </c>
      <c r="G24" s="41">
        <v>5</v>
      </c>
      <c r="H24" s="41">
        <v>0</v>
      </c>
      <c r="I24" s="41" t="s">
        <v>68</v>
      </c>
      <c r="J24" s="41" t="s">
        <v>68</v>
      </c>
      <c r="K24" s="38">
        <f t="shared" si="1"/>
        <v>9</v>
      </c>
    </row>
    <row r="25" spans="1:11" ht="16.2" thickBot="1">
      <c r="A25">
        <v>6</v>
      </c>
      <c r="B25" s="37" t="s">
        <v>70</v>
      </c>
      <c r="C25" s="38">
        <v>5</v>
      </c>
      <c r="D25" s="39">
        <v>14.845000000000001</v>
      </c>
      <c r="E25" s="41" t="s">
        <v>68</v>
      </c>
      <c r="F25" s="41">
        <v>0</v>
      </c>
      <c r="G25" s="41">
        <v>3</v>
      </c>
      <c r="H25" s="41">
        <v>2</v>
      </c>
      <c r="I25" s="41">
        <v>2</v>
      </c>
      <c r="J25" s="41">
        <v>2</v>
      </c>
      <c r="K25" s="38">
        <f t="shared" si="1"/>
        <v>9</v>
      </c>
    </row>
    <row r="26" spans="1:11" ht="16.2" thickBot="1">
      <c r="A26" t="s">
        <v>22</v>
      </c>
      <c r="B26" s="75" t="s">
        <v>58</v>
      </c>
      <c r="C26" s="76">
        <v>2</v>
      </c>
      <c r="D26" s="77">
        <v>11.493</v>
      </c>
      <c r="E26" s="78">
        <v>0</v>
      </c>
      <c r="F26" s="78">
        <v>6</v>
      </c>
      <c r="G26" s="78" t="s">
        <v>68</v>
      </c>
      <c r="H26" s="78" t="s">
        <v>68</v>
      </c>
      <c r="I26" s="78" t="s">
        <v>68</v>
      </c>
      <c r="J26" s="78" t="s">
        <v>68</v>
      </c>
      <c r="K26" s="76">
        <f t="shared" si="1"/>
        <v>6</v>
      </c>
    </row>
    <row r="27" spans="1:11" ht="16.2" thickBot="1">
      <c r="A27" t="s">
        <v>22</v>
      </c>
      <c r="B27" s="75" t="s">
        <v>69</v>
      </c>
      <c r="C27" s="76">
        <v>1</v>
      </c>
      <c r="D27" s="77">
        <v>12.432</v>
      </c>
      <c r="E27" s="78" t="s">
        <v>68</v>
      </c>
      <c r="F27" s="78">
        <v>4</v>
      </c>
      <c r="G27" s="78" t="s">
        <v>68</v>
      </c>
      <c r="H27" s="78" t="s">
        <v>68</v>
      </c>
      <c r="I27" s="78" t="s">
        <v>68</v>
      </c>
      <c r="J27" s="78" t="s">
        <v>68</v>
      </c>
      <c r="K27" s="76">
        <f t="shared" si="1"/>
        <v>4</v>
      </c>
    </row>
    <row r="28" spans="1:11" ht="16.2" thickBot="1">
      <c r="B28" s="75" t="s">
        <v>41</v>
      </c>
      <c r="C28" s="76">
        <v>2</v>
      </c>
      <c r="D28" s="77">
        <v>12.955</v>
      </c>
      <c r="E28" s="78">
        <v>0</v>
      </c>
      <c r="F28" s="78">
        <v>3</v>
      </c>
      <c r="G28" s="78" t="s">
        <v>68</v>
      </c>
      <c r="H28" s="78" t="s">
        <v>68</v>
      </c>
      <c r="I28" s="78" t="s">
        <v>68</v>
      </c>
      <c r="J28" s="78" t="s">
        <v>68</v>
      </c>
      <c r="K28" s="76">
        <f t="shared" si="1"/>
        <v>3</v>
      </c>
    </row>
    <row r="29" spans="1:11" ht="16.2" thickBot="1">
      <c r="B29" s="37"/>
      <c r="C29" s="38"/>
      <c r="D29" s="39"/>
      <c r="E29" s="41"/>
      <c r="F29" s="41"/>
      <c r="G29" s="41"/>
      <c r="H29" s="41"/>
      <c r="I29" s="41"/>
      <c r="J29" s="41"/>
      <c r="K29" s="38">
        <f t="shared" si="1"/>
        <v>0</v>
      </c>
    </row>
    <row r="32" spans="1:11" ht="16.2" thickBot="1">
      <c r="B32" s="3" t="s">
        <v>7</v>
      </c>
      <c r="C32" s="3"/>
    </row>
    <row r="33" spans="1:11" ht="31.8" thickBot="1">
      <c r="B33" s="8" t="s">
        <v>11</v>
      </c>
      <c r="C33" s="29" t="s">
        <v>21</v>
      </c>
      <c r="D33" s="17" t="s">
        <v>12</v>
      </c>
      <c r="E33" s="59" t="s">
        <v>103</v>
      </c>
      <c r="F33" s="59" t="s">
        <v>104</v>
      </c>
      <c r="G33" s="59" t="s">
        <v>105</v>
      </c>
      <c r="H33" s="59" t="s">
        <v>106</v>
      </c>
      <c r="I33" s="59" t="s">
        <v>107</v>
      </c>
      <c r="J33" s="59" t="s">
        <v>108</v>
      </c>
      <c r="K33" s="14" t="s">
        <v>4</v>
      </c>
    </row>
    <row r="34" spans="1:11" ht="16.2" thickBot="1">
      <c r="A34">
        <v>1</v>
      </c>
      <c r="B34" s="37" t="s">
        <v>56</v>
      </c>
      <c r="C34" s="5">
        <v>6</v>
      </c>
      <c r="D34" s="39">
        <v>9.52</v>
      </c>
      <c r="E34" s="41">
        <v>6</v>
      </c>
      <c r="F34" s="41">
        <v>4</v>
      </c>
      <c r="G34" s="41">
        <v>4</v>
      </c>
      <c r="H34" s="41">
        <v>3</v>
      </c>
      <c r="I34" s="41">
        <v>5</v>
      </c>
      <c r="J34" s="41">
        <v>4</v>
      </c>
      <c r="K34" s="38">
        <f t="shared" ref="K34:K46" si="2">SUM(E34:J34)</f>
        <v>26</v>
      </c>
    </row>
    <row r="35" spans="1:11" ht="16.2" thickBot="1">
      <c r="A35">
        <v>2</v>
      </c>
      <c r="B35" s="37" t="s">
        <v>30</v>
      </c>
      <c r="C35" s="5">
        <v>6</v>
      </c>
      <c r="D35" s="39">
        <v>9.2910000000000004</v>
      </c>
      <c r="E35" s="40">
        <v>0</v>
      </c>
      <c r="F35" s="41">
        <v>2</v>
      </c>
      <c r="G35" s="41">
        <v>5</v>
      </c>
      <c r="H35" s="41">
        <v>5</v>
      </c>
      <c r="I35" s="41">
        <v>6</v>
      </c>
      <c r="J35" s="41">
        <v>5</v>
      </c>
      <c r="K35" s="38">
        <f t="shared" si="2"/>
        <v>23</v>
      </c>
    </row>
    <row r="36" spans="1:11" ht="16.2" thickBot="1">
      <c r="A36">
        <v>3</v>
      </c>
      <c r="B36" s="37" t="s">
        <v>59</v>
      </c>
      <c r="C36" s="38">
        <v>6</v>
      </c>
      <c r="D36" s="39">
        <v>9.2490000000000006</v>
      </c>
      <c r="E36" s="41">
        <v>2</v>
      </c>
      <c r="F36" s="41">
        <v>0</v>
      </c>
      <c r="G36" s="41">
        <v>6</v>
      </c>
      <c r="H36" s="41">
        <v>6</v>
      </c>
      <c r="I36" s="41">
        <v>2</v>
      </c>
      <c r="J36" s="41">
        <v>3</v>
      </c>
      <c r="K36" s="38">
        <f t="shared" si="2"/>
        <v>19</v>
      </c>
    </row>
    <row r="37" spans="1:11" ht="16.2" thickBot="1">
      <c r="A37">
        <v>4</v>
      </c>
      <c r="B37" s="37" t="s">
        <v>40</v>
      </c>
      <c r="C37" s="5">
        <v>6</v>
      </c>
      <c r="D37" s="39">
        <v>9.7889999999999997</v>
      </c>
      <c r="E37" s="41">
        <v>0</v>
      </c>
      <c r="F37" s="41">
        <v>1</v>
      </c>
      <c r="G37" s="41">
        <v>3</v>
      </c>
      <c r="H37" s="41">
        <v>4</v>
      </c>
      <c r="I37" s="41">
        <v>4</v>
      </c>
      <c r="J37" s="41">
        <v>2</v>
      </c>
      <c r="K37" s="38">
        <f t="shared" si="2"/>
        <v>14</v>
      </c>
    </row>
    <row r="38" spans="1:11" ht="16.2" thickBot="1">
      <c r="A38">
        <v>5</v>
      </c>
      <c r="B38" s="37" t="s">
        <v>70</v>
      </c>
      <c r="C38" s="5">
        <v>6</v>
      </c>
      <c r="D38" s="39">
        <v>9.2750000000000004</v>
      </c>
      <c r="E38" s="41">
        <v>3</v>
      </c>
      <c r="F38" s="41">
        <v>0</v>
      </c>
      <c r="G38" s="41">
        <v>0</v>
      </c>
      <c r="H38" s="41">
        <v>2</v>
      </c>
      <c r="I38" s="41">
        <v>1</v>
      </c>
      <c r="J38" s="41">
        <v>6</v>
      </c>
      <c r="K38" s="38">
        <f t="shared" si="2"/>
        <v>12</v>
      </c>
    </row>
    <row r="39" spans="1:11" ht="16.2" thickBot="1">
      <c r="A39">
        <v>6</v>
      </c>
      <c r="B39" s="37" t="s">
        <v>53</v>
      </c>
      <c r="C39" s="5">
        <v>6</v>
      </c>
      <c r="D39" s="39">
        <v>9.5340000000000007</v>
      </c>
      <c r="E39" s="41">
        <v>0</v>
      </c>
      <c r="F39" s="41">
        <v>5</v>
      </c>
      <c r="G39" s="41">
        <v>0</v>
      </c>
      <c r="H39" s="41">
        <v>0</v>
      </c>
      <c r="I39" s="41">
        <v>3</v>
      </c>
      <c r="J39" s="41">
        <v>0</v>
      </c>
      <c r="K39" s="38">
        <f t="shared" si="2"/>
        <v>8</v>
      </c>
    </row>
    <row r="40" spans="1:11" ht="16.2" thickBot="1">
      <c r="B40" s="75" t="s">
        <v>41</v>
      </c>
      <c r="C40" s="76">
        <v>2</v>
      </c>
      <c r="D40" s="77">
        <v>9.8019999999999996</v>
      </c>
      <c r="E40" s="78">
        <v>5</v>
      </c>
      <c r="F40" s="78">
        <v>3</v>
      </c>
      <c r="G40" s="78" t="s">
        <v>68</v>
      </c>
      <c r="H40" s="78" t="s">
        <v>68</v>
      </c>
      <c r="I40" s="78" t="s">
        <v>68</v>
      </c>
      <c r="J40" s="78" t="s">
        <v>68</v>
      </c>
      <c r="K40" s="76">
        <f t="shared" si="2"/>
        <v>8</v>
      </c>
    </row>
    <row r="41" spans="1:11" ht="16.2" thickBot="1">
      <c r="A41" t="s">
        <v>22</v>
      </c>
      <c r="B41" s="75" t="s">
        <v>69</v>
      </c>
      <c r="C41" s="76">
        <v>1</v>
      </c>
      <c r="D41" s="77">
        <v>9.3490000000000002</v>
      </c>
      <c r="E41" s="78" t="s">
        <v>68</v>
      </c>
      <c r="F41" s="78">
        <v>6</v>
      </c>
      <c r="G41" s="78" t="s">
        <v>68</v>
      </c>
      <c r="H41" s="78" t="s">
        <v>68</v>
      </c>
      <c r="I41" s="78" t="s">
        <v>68</v>
      </c>
      <c r="J41" s="78" t="s">
        <v>68</v>
      </c>
      <c r="K41" s="76">
        <f t="shared" si="2"/>
        <v>6</v>
      </c>
    </row>
    <row r="42" spans="1:11" ht="16.2" thickBot="1">
      <c r="B42" s="75" t="s">
        <v>58</v>
      </c>
      <c r="C42" s="76">
        <v>2</v>
      </c>
      <c r="D42" s="77">
        <v>10.053000000000001</v>
      </c>
      <c r="E42" s="78">
        <v>4</v>
      </c>
      <c r="F42" s="78">
        <v>0</v>
      </c>
      <c r="G42" s="78" t="s">
        <v>68</v>
      </c>
      <c r="H42" s="78" t="s">
        <v>68</v>
      </c>
      <c r="I42" s="78" t="s">
        <v>68</v>
      </c>
      <c r="J42" s="78" t="s">
        <v>68</v>
      </c>
      <c r="K42" s="76">
        <f t="shared" si="2"/>
        <v>4</v>
      </c>
    </row>
    <row r="43" spans="1:11" ht="16.2" thickBot="1">
      <c r="A43" t="s">
        <v>22</v>
      </c>
      <c r="B43" s="37" t="s">
        <v>71</v>
      </c>
      <c r="C43" s="38">
        <v>2</v>
      </c>
      <c r="D43" s="39">
        <v>11.45</v>
      </c>
      <c r="E43" s="41" t="s">
        <v>68</v>
      </c>
      <c r="F43" s="41">
        <v>0</v>
      </c>
      <c r="G43" s="41" t="s">
        <v>68</v>
      </c>
      <c r="H43" s="41" t="s">
        <v>68</v>
      </c>
      <c r="I43" s="41">
        <v>0</v>
      </c>
      <c r="J43" s="41">
        <v>1</v>
      </c>
      <c r="K43" s="38">
        <f t="shared" si="2"/>
        <v>1</v>
      </c>
    </row>
    <row r="44" spans="1:11" ht="16.2" thickBot="1">
      <c r="A44" t="s">
        <v>22</v>
      </c>
      <c r="B44" s="37" t="s">
        <v>85</v>
      </c>
      <c r="C44" s="5">
        <v>3</v>
      </c>
      <c r="D44" s="39">
        <v>13.84</v>
      </c>
      <c r="E44" s="41" t="s">
        <v>68</v>
      </c>
      <c r="F44" s="41">
        <v>0</v>
      </c>
      <c r="G44" s="41" t="s">
        <v>68</v>
      </c>
      <c r="H44" s="41">
        <v>1</v>
      </c>
      <c r="I44" s="41">
        <v>0</v>
      </c>
      <c r="J44" s="41">
        <v>0</v>
      </c>
      <c r="K44" s="38">
        <f t="shared" si="2"/>
        <v>1</v>
      </c>
    </row>
    <row r="45" spans="1:11" ht="16.2" thickBot="1">
      <c r="B45" s="37" t="s">
        <v>92</v>
      </c>
      <c r="C45" s="5">
        <v>2</v>
      </c>
      <c r="D45" s="39">
        <v>62.895000000000003</v>
      </c>
      <c r="E45" s="41" t="s">
        <v>68</v>
      </c>
      <c r="F45" s="41" t="s">
        <v>68</v>
      </c>
      <c r="G45" s="41" t="s">
        <v>68</v>
      </c>
      <c r="H45" s="41">
        <v>0</v>
      </c>
      <c r="I45" s="41">
        <v>0</v>
      </c>
      <c r="J45" s="41">
        <v>0</v>
      </c>
      <c r="K45" s="38">
        <f t="shared" si="2"/>
        <v>0</v>
      </c>
    </row>
    <row r="46" spans="1:11" ht="16.2" thickBot="1">
      <c r="B46" s="37"/>
      <c r="C46" s="5"/>
      <c r="D46" s="39"/>
      <c r="E46" s="41"/>
      <c r="F46" s="41"/>
      <c r="G46" s="41"/>
      <c r="H46" s="41"/>
      <c r="I46" s="41"/>
      <c r="J46" s="41"/>
      <c r="K46" s="38">
        <f t="shared" si="2"/>
        <v>0</v>
      </c>
    </row>
    <row r="47" spans="1:11">
      <c r="B47" s="10"/>
      <c r="C47" s="10"/>
    </row>
    <row r="48" spans="1:11" ht="16.2" thickBot="1">
      <c r="B48" s="3" t="s">
        <v>8</v>
      </c>
      <c r="C48" s="3"/>
    </row>
    <row r="49" spans="1:11" ht="31.8" thickBot="1">
      <c r="B49" s="8" t="s">
        <v>11</v>
      </c>
      <c r="C49" s="29" t="s">
        <v>21</v>
      </c>
      <c r="D49" s="17" t="s">
        <v>12</v>
      </c>
      <c r="E49" s="59" t="s">
        <v>103</v>
      </c>
      <c r="F49" s="59" t="s">
        <v>104</v>
      </c>
      <c r="G49" s="59" t="s">
        <v>105</v>
      </c>
      <c r="H49" s="59" t="s">
        <v>106</v>
      </c>
      <c r="I49" s="59" t="s">
        <v>107</v>
      </c>
      <c r="J49" s="59" t="s">
        <v>108</v>
      </c>
      <c r="K49" s="14" t="s">
        <v>4</v>
      </c>
    </row>
    <row r="50" spans="1:11" ht="16.2" thickBot="1">
      <c r="A50">
        <v>1</v>
      </c>
      <c r="B50" s="37" t="s">
        <v>59</v>
      </c>
      <c r="C50" s="38">
        <v>6</v>
      </c>
      <c r="D50" s="66">
        <v>8.1129999999999995</v>
      </c>
      <c r="E50" s="67">
        <v>4</v>
      </c>
      <c r="F50" s="67">
        <v>5</v>
      </c>
      <c r="G50" s="67">
        <v>3</v>
      </c>
      <c r="H50" s="67">
        <v>5</v>
      </c>
      <c r="I50" s="67">
        <v>6</v>
      </c>
      <c r="J50" s="67">
        <v>6</v>
      </c>
      <c r="K50" s="38">
        <f t="shared" ref="K50:K62" si="3">SUM(E50:J50)</f>
        <v>29</v>
      </c>
    </row>
    <row r="51" spans="1:11" ht="16.2" thickBot="1">
      <c r="A51">
        <v>2</v>
      </c>
      <c r="B51" s="37" t="s">
        <v>40</v>
      </c>
      <c r="C51" s="5">
        <v>6</v>
      </c>
      <c r="D51" s="66">
        <v>8.0519999999999996</v>
      </c>
      <c r="E51" s="67">
        <v>6</v>
      </c>
      <c r="F51" s="67">
        <v>1</v>
      </c>
      <c r="G51" s="67">
        <v>6</v>
      </c>
      <c r="H51" s="67">
        <v>6</v>
      </c>
      <c r="I51" s="67">
        <v>5</v>
      </c>
      <c r="J51" s="67">
        <v>4</v>
      </c>
      <c r="K51" s="38">
        <f t="shared" si="3"/>
        <v>28</v>
      </c>
    </row>
    <row r="52" spans="1:11" ht="16.2" thickBot="1">
      <c r="A52">
        <v>3</v>
      </c>
      <c r="B52" s="37" t="s">
        <v>30</v>
      </c>
      <c r="C52" s="5">
        <v>6</v>
      </c>
      <c r="D52" s="66">
        <v>8.33</v>
      </c>
      <c r="E52" s="67">
        <v>5</v>
      </c>
      <c r="F52" s="67">
        <v>6</v>
      </c>
      <c r="G52" s="67">
        <v>5</v>
      </c>
      <c r="H52" s="67">
        <v>4</v>
      </c>
      <c r="I52" s="67">
        <v>3</v>
      </c>
      <c r="J52" s="67">
        <v>3</v>
      </c>
      <c r="K52" s="38">
        <f t="shared" si="3"/>
        <v>26</v>
      </c>
    </row>
    <row r="53" spans="1:11" ht="16.2" thickBot="1">
      <c r="A53">
        <v>4</v>
      </c>
      <c r="B53" s="37" t="s">
        <v>56</v>
      </c>
      <c r="C53" s="5">
        <v>6</v>
      </c>
      <c r="D53" s="66">
        <v>8.6379999999999999</v>
      </c>
      <c r="E53" s="67">
        <v>2</v>
      </c>
      <c r="F53" s="67">
        <v>4</v>
      </c>
      <c r="G53" s="67">
        <v>4</v>
      </c>
      <c r="H53" s="67">
        <v>2</v>
      </c>
      <c r="I53" s="67">
        <v>2</v>
      </c>
      <c r="J53" s="67">
        <v>2</v>
      </c>
      <c r="K53" s="38">
        <f t="shared" si="3"/>
        <v>16</v>
      </c>
    </row>
    <row r="54" spans="1:11" ht="16.2" thickBot="1">
      <c r="A54">
        <v>5</v>
      </c>
      <c r="B54" s="37" t="s">
        <v>70</v>
      </c>
      <c r="C54" s="65">
        <v>6</v>
      </c>
      <c r="D54" s="66">
        <v>8.1669999999999998</v>
      </c>
      <c r="E54" s="67">
        <v>0</v>
      </c>
      <c r="F54" s="67">
        <v>2</v>
      </c>
      <c r="G54" s="67">
        <v>2</v>
      </c>
      <c r="H54" s="67">
        <v>1</v>
      </c>
      <c r="I54" s="67">
        <v>1</v>
      </c>
      <c r="J54" s="67">
        <v>5</v>
      </c>
      <c r="K54" s="38">
        <f t="shared" si="3"/>
        <v>11</v>
      </c>
    </row>
    <row r="55" spans="1:11" ht="16.2" thickBot="1">
      <c r="A55">
        <v>6</v>
      </c>
      <c r="B55" s="37" t="s">
        <v>53</v>
      </c>
      <c r="C55" s="5">
        <v>6</v>
      </c>
      <c r="D55" s="66">
        <v>8.6519999999999992</v>
      </c>
      <c r="E55" s="67">
        <v>0</v>
      </c>
      <c r="F55" s="67">
        <v>0</v>
      </c>
      <c r="G55" s="67">
        <v>1</v>
      </c>
      <c r="H55" s="67">
        <v>3</v>
      </c>
      <c r="I55" s="67">
        <v>4</v>
      </c>
      <c r="J55" s="67">
        <v>1</v>
      </c>
      <c r="K55" s="38">
        <f t="shared" si="3"/>
        <v>9</v>
      </c>
    </row>
    <row r="56" spans="1:11" ht="16.2" thickBot="1">
      <c r="B56" s="75" t="s">
        <v>58</v>
      </c>
      <c r="C56" s="76">
        <v>2</v>
      </c>
      <c r="D56" s="88">
        <v>8.7650000000000006</v>
      </c>
      <c r="E56" s="89">
        <v>1</v>
      </c>
      <c r="F56" s="89">
        <v>3</v>
      </c>
      <c r="G56" s="89" t="s">
        <v>68</v>
      </c>
      <c r="H56" s="89" t="s">
        <v>68</v>
      </c>
      <c r="I56" s="89" t="s">
        <v>68</v>
      </c>
      <c r="J56" s="89" t="s">
        <v>68</v>
      </c>
      <c r="K56" s="76">
        <f t="shared" si="3"/>
        <v>4</v>
      </c>
    </row>
    <row r="57" spans="1:11" ht="16.2" thickBot="1">
      <c r="B57" s="75" t="s">
        <v>41</v>
      </c>
      <c r="C57" s="76">
        <v>2</v>
      </c>
      <c r="D57" s="88">
        <v>8.7780000000000005</v>
      </c>
      <c r="E57" s="89">
        <v>3</v>
      </c>
      <c r="F57" s="89">
        <v>0</v>
      </c>
      <c r="G57" s="89" t="s">
        <v>68</v>
      </c>
      <c r="H57" s="89" t="s">
        <v>68</v>
      </c>
      <c r="I57" s="89" t="s">
        <v>68</v>
      </c>
      <c r="J57" s="89" t="s">
        <v>68</v>
      </c>
      <c r="K57" s="76">
        <f t="shared" si="3"/>
        <v>3</v>
      </c>
    </row>
    <row r="58" spans="1:11" ht="16.2" thickBot="1">
      <c r="B58" s="37" t="s">
        <v>71</v>
      </c>
      <c r="C58" s="38">
        <v>4</v>
      </c>
      <c r="D58" s="39">
        <v>9.8239999999999998</v>
      </c>
      <c r="E58" s="41" t="s">
        <v>68</v>
      </c>
      <c r="F58" s="41">
        <v>0</v>
      </c>
      <c r="G58" s="41">
        <v>0</v>
      </c>
      <c r="H58" s="41" t="s">
        <v>68</v>
      </c>
      <c r="I58" s="41">
        <v>0</v>
      </c>
      <c r="J58" s="41">
        <v>0</v>
      </c>
      <c r="K58" s="38">
        <f t="shared" si="3"/>
        <v>0</v>
      </c>
    </row>
    <row r="59" spans="1:11" ht="16.2" thickBot="1">
      <c r="B59" s="37" t="s">
        <v>85</v>
      </c>
      <c r="C59" s="38">
        <v>3</v>
      </c>
      <c r="D59" s="39">
        <v>11.606999999999999</v>
      </c>
      <c r="E59" s="41" t="s">
        <v>68</v>
      </c>
      <c r="F59" s="41">
        <v>0</v>
      </c>
      <c r="G59" s="41" t="s">
        <v>68</v>
      </c>
      <c r="H59" s="41">
        <v>0</v>
      </c>
      <c r="I59" s="41">
        <v>0</v>
      </c>
      <c r="J59" s="41" t="s">
        <v>68</v>
      </c>
      <c r="K59" s="38">
        <f t="shared" si="3"/>
        <v>0</v>
      </c>
    </row>
    <row r="60" spans="1:11" ht="16.2" thickBot="1">
      <c r="B60" s="37" t="s">
        <v>92</v>
      </c>
      <c r="C60" s="38">
        <v>4</v>
      </c>
      <c r="D60" s="39">
        <v>38.095999999999997</v>
      </c>
      <c r="E60" s="41" t="s">
        <v>68</v>
      </c>
      <c r="F60" s="41" t="s">
        <v>68</v>
      </c>
      <c r="G60" s="41">
        <v>0</v>
      </c>
      <c r="H60" s="41">
        <v>0</v>
      </c>
      <c r="I60" s="41">
        <v>0</v>
      </c>
      <c r="J60" s="41">
        <v>0</v>
      </c>
      <c r="K60" s="38">
        <f t="shared" si="3"/>
        <v>0</v>
      </c>
    </row>
    <row r="61" spans="1:11" ht="16.2" thickBot="1">
      <c r="B61" s="75" t="s">
        <v>69</v>
      </c>
      <c r="C61" s="76">
        <v>1</v>
      </c>
      <c r="D61" s="77" t="s">
        <v>57</v>
      </c>
      <c r="E61" s="78" t="s">
        <v>68</v>
      </c>
      <c r="F61" s="78">
        <v>0</v>
      </c>
      <c r="G61" s="78" t="s">
        <v>68</v>
      </c>
      <c r="H61" s="78" t="s">
        <v>68</v>
      </c>
      <c r="I61" s="78" t="s">
        <v>68</v>
      </c>
      <c r="J61" s="78" t="s">
        <v>68</v>
      </c>
      <c r="K61" s="76">
        <f t="shared" si="3"/>
        <v>0</v>
      </c>
    </row>
    <row r="62" spans="1:11" ht="16.2" thickBot="1">
      <c r="B62" s="37"/>
      <c r="C62" s="5"/>
      <c r="D62" s="39"/>
      <c r="E62" s="41" t="s">
        <v>22</v>
      </c>
      <c r="F62" s="41"/>
      <c r="G62" s="41"/>
      <c r="H62" s="41"/>
      <c r="I62" s="41"/>
      <c r="J62" s="41"/>
      <c r="K62" s="38">
        <f t="shared" si="3"/>
        <v>0</v>
      </c>
    </row>
    <row r="63" spans="1:11" ht="16.2" thickBot="1">
      <c r="B63" s="37"/>
      <c r="C63" s="5"/>
      <c r="D63" s="39"/>
      <c r="E63" s="40"/>
      <c r="F63" s="41"/>
      <c r="G63" s="41"/>
      <c r="H63" s="41"/>
      <c r="I63" s="41"/>
      <c r="J63" s="41"/>
      <c r="K63" s="38">
        <f t="shared" ref="K63:K64" si="4">SUM(E63:J63)</f>
        <v>0</v>
      </c>
    </row>
    <row r="64" spans="1:11" ht="16.2" thickBot="1">
      <c r="B64" s="37"/>
      <c r="C64" s="5"/>
      <c r="D64" s="39"/>
      <c r="E64" s="40"/>
      <c r="F64" s="41"/>
      <c r="G64" s="41"/>
      <c r="H64" s="41"/>
      <c r="I64" s="41"/>
      <c r="J64" s="41"/>
      <c r="K64" s="38">
        <f t="shared" si="4"/>
        <v>0</v>
      </c>
    </row>
    <row r="65" spans="1:11" ht="15.6">
      <c r="B65" s="7"/>
      <c r="C65" s="7"/>
    </row>
    <row r="66" spans="1:11" ht="16.2" thickBot="1">
      <c r="B66" s="3" t="s">
        <v>9</v>
      </c>
      <c r="C66" s="3"/>
    </row>
    <row r="67" spans="1:11" ht="31.8" thickBot="1">
      <c r="B67" s="8" t="s">
        <v>11</v>
      </c>
      <c r="C67" s="29" t="s">
        <v>21</v>
      </c>
      <c r="D67" s="17" t="s">
        <v>12</v>
      </c>
      <c r="E67" s="59" t="s">
        <v>103</v>
      </c>
      <c r="F67" s="59" t="s">
        <v>104</v>
      </c>
      <c r="G67" s="59" t="s">
        <v>105</v>
      </c>
      <c r="H67" s="59" t="s">
        <v>106</v>
      </c>
      <c r="I67" s="59" t="s">
        <v>107</v>
      </c>
      <c r="J67" s="59" t="s">
        <v>108</v>
      </c>
      <c r="K67" s="14" t="s">
        <v>4</v>
      </c>
    </row>
    <row r="68" spans="1:11" ht="16.2" thickBot="1">
      <c r="A68">
        <v>1</v>
      </c>
      <c r="B68" s="37" t="s">
        <v>56</v>
      </c>
      <c r="C68" s="5">
        <v>6</v>
      </c>
      <c r="D68" s="39">
        <v>16.728999999999999</v>
      </c>
      <c r="E68" s="41">
        <v>5</v>
      </c>
      <c r="F68" s="41">
        <v>4</v>
      </c>
      <c r="G68" s="41">
        <v>6</v>
      </c>
      <c r="H68" s="41">
        <v>4</v>
      </c>
      <c r="I68" s="41">
        <v>5</v>
      </c>
      <c r="J68" s="41">
        <v>3</v>
      </c>
      <c r="K68" s="38">
        <f t="shared" ref="K68:K81" si="5">SUM(E68:J68)</f>
        <v>27</v>
      </c>
    </row>
    <row r="69" spans="1:11" ht="16.2" thickBot="1">
      <c r="A69">
        <v>2</v>
      </c>
      <c r="B69" s="37" t="s">
        <v>40</v>
      </c>
      <c r="C69" s="5">
        <v>6</v>
      </c>
      <c r="D69" s="39">
        <v>16.434000000000001</v>
      </c>
      <c r="E69" s="41">
        <v>3</v>
      </c>
      <c r="F69" s="41">
        <v>0</v>
      </c>
      <c r="G69" s="41">
        <v>5</v>
      </c>
      <c r="H69" s="41">
        <v>5</v>
      </c>
      <c r="I69" s="41">
        <v>6</v>
      </c>
      <c r="J69" s="41">
        <v>5</v>
      </c>
      <c r="K69" s="38">
        <f t="shared" si="5"/>
        <v>24</v>
      </c>
    </row>
    <row r="70" spans="1:11" ht="16.2" thickBot="1">
      <c r="A70">
        <v>3</v>
      </c>
      <c r="B70" s="37" t="s">
        <v>59</v>
      </c>
      <c r="C70" s="38">
        <v>6</v>
      </c>
      <c r="D70" s="39">
        <v>15.993</v>
      </c>
      <c r="E70" s="41">
        <v>4</v>
      </c>
      <c r="F70" s="41">
        <v>1</v>
      </c>
      <c r="G70" s="41">
        <v>2</v>
      </c>
      <c r="H70" s="41">
        <v>6</v>
      </c>
      <c r="I70" s="41">
        <v>3</v>
      </c>
      <c r="J70" s="41">
        <v>6</v>
      </c>
      <c r="K70" s="38">
        <f t="shared" si="5"/>
        <v>22</v>
      </c>
    </row>
    <row r="71" spans="1:11" ht="16.2" thickBot="1">
      <c r="A71">
        <v>4</v>
      </c>
      <c r="B71" s="37" t="s">
        <v>70</v>
      </c>
      <c r="C71" s="5">
        <v>6</v>
      </c>
      <c r="D71" s="39">
        <v>16.652999999999999</v>
      </c>
      <c r="E71" s="41">
        <v>2</v>
      </c>
      <c r="F71" s="41">
        <v>0</v>
      </c>
      <c r="G71" s="41">
        <v>0</v>
      </c>
      <c r="H71" s="41">
        <v>1</v>
      </c>
      <c r="I71" s="41">
        <v>4</v>
      </c>
      <c r="J71" s="41">
        <v>4</v>
      </c>
      <c r="K71" s="38">
        <f t="shared" si="5"/>
        <v>11</v>
      </c>
    </row>
    <row r="72" spans="1:11" ht="16.2" thickBot="1">
      <c r="A72">
        <v>5</v>
      </c>
      <c r="B72" s="37" t="s">
        <v>30</v>
      </c>
      <c r="C72" s="5">
        <v>6</v>
      </c>
      <c r="D72" s="39">
        <v>17.088000000000001</v>
      </c>
      <c r="E72" s="41">
        <v>0</v>
      </c>
      <c r="F72" s="41">
        <v>2</v>
      </c>
      <c r="G72" s="41">
        <v>4</v>
      </c>
      <c r="H72" s="41">
        <v>3</v>
      </c>
      <c r="I72" s="41">
        <v>0</v>
      </c>
      <c r="J72" s="41">
        <v>2</v>
      </c>
      <c r="K72" s="38">
        <f t="shared" si="5"/>
        <v>11</v>
      </c>
    </row>
    <row r="73" spans="1:11" ht="16.2" thickBot="1">
      <c r="A73" t="s">
        <v>22</v>
      </c>
      <c r="B73" s="75" t="s">
        <v>41</v>
      </c>
      <c r="C73" s="76">
        <v>2</v>
      </c>
      <c r="D73" s="77">
        <v>16.936</v>
      </c>
      <c r="E73" s="78">
        <v>6</v>
      </c>
      <c r="F73" s="78">
        <v>3</v>
      </c>
      <c r="G73" s="78" t="s">
        <v>68</v>
      </c>
      <c r="H73" s="78" t="s">
        <v>68</v>
      </c>
      <c r="I73" s="78" t="s">
        <v>68</v>
      </c>
      <c r="J73" s="78" t="s">
        <v>68</v>
      </c>
      <c r="K73" s="76">
        <f t="shared" si="5"/>
        <v>9</v>
      </c>
    </row>
    <row r="74" spans="1:11" ht="16.2" thickBot="1">
      <c r="B74" s="75" t="s">
        <v>69</v>
      </c>
      <c r="C74" s="76">
        <v>1</v>
      </c>
      <c r="D74" s="77">
        <v>16.347000000000001</v>
      </c>
      <c r="E74" s="78" t="s">
        <v>68</v>
      </c>
      <c r="F74" s="78">
        <v>6</v>
      </c>
      <c r="G74" s="78" t="s">
        <v>68</v>
      </c>
      <c r="H74" s="78" t="s">
        <v>68</v>
      </c>
      <c r="I74" s="78" t="s">
        <v>68</v>
      </c>
      <c r="J74" s="78" t="s">
        <v>68</v>
      </c>
      <c r="K74" s="76">
        <f t="shared" si="5"/>
        <v>6</v>
      </c>
    </row>
    <row r="75" spans="1:11" ht="16.2" thickBot="1">
      <c r="A75">
        <v>6</v>
      </c>
      <c r="B75" s="37" t="s">
        <v>53</v>
      </c>
      <c r="C75" s="5">
        <v>6</v>
      </c>
      <c r="D75" s="39">
        <v>17.960999999999999</v>
      </c>
      <c r="E75" s="41">
        <v>1</v>
      </c>
      <c r="F75" s="41">
        <v>0</v>
      </c>
      <c r="G75" s="41">
        <v>3</v>
      </c>
      <c r="H75" s="41">
        <v>2</v>
      </c>
      <c r="I75" s="41">
        <v>0</v>
      </c>
      <c r="J75" s="41">
        <v>0</v>
      </c>
      <c r="K75" s="38">
        <f t="shared" si="5"/>
        <v>6</v>
      </c>
    </row>
    <row r="76" spans="1:11" ht="16.2" thickBot="1">
      <c r="B76" s="75" t="s">
        <v>58</v>
      </c>
      <c r="C76" s="76">
        <v>2</v>
      </c>
      <c r="D76" s="77">
        <v>17.181999999999999</v>
      </c>
      <c r="E76" s="78">
        <v>0</v>
      </c>
      <c r="F76" s="78">
        <v>5</v>
      </c>
      <c r="G76" s="78" t="s">
        <v>68</v>
      </c>
      <c r="H76" s="78" t="s">
        <v>68</v>
      </c>
      <c r="I76" s="78" t="s">
        <v>68</v>
      </c>
      <c r="J76" s="78" t="s">
        <v>68</v>
      </c>
      <c r="K76" s="76">
        <f t="shared" si="5"/>
        <v>5</v>
      </c>
    </row>
    <row r="77" spans="1:11" ht="16.2" thickBot="1">
      <c r="B77" s="37" t="s">
        <v>81</v>
      </c>
      <c r="C77" s="38">
        <v>5</v>
      </c>
      <c r="D77" s="39">
        <v>19.497</v>
      </c>
      <c r="E77" s="41" t="s">
        <v>68</v>
      </c>
      <c r="F77" s="41">
        <v>0</v>
      </c>
      <c r="G77" s="41">
        <v>1</v>
      </c>
      <c r="H77" s="41">
        <v>0</v>
      </c>
      <c r="I77" s="41">
        <v>2</v>
      </c>
      <c r="J77" s="41">
        <v>1</v>
      </c>
      <c r="K77" s="38">
        <f t="shared" si="5"/>
        <v>4</v>
      </c>
    </row>
    <row r="78" spans="1:11" ht="16.2" thickBot="1">
      <c r="B78" s="37" t="s">
        <v>85</v>
      </c>
      <c r="C78" s="38">
        <v>3</v>
      </c>
      <c r="D78" s="39">
        <v>23.061</v>
      </c>
      <c r="E78" s="41" t="s">
        <v>68</v>
      </c>
      <c r="F78" s="41">
        <v>0</v>
      </c>
      <c r="G78" s="41" t="s">
        <v>68</v>
      </c>
      <c r="H78" s="41">
        <v>0</v>
      </c>
      <c r="I78" s="41">
        <v>1</v>
      </c>
      <c r="J78" s="41" t="s">
        <v>68</v>
      </c>
      <c r="K78" s="38">
        <f t="shared" si="5"/>
        <v>1</v>
      </c>
    </row>
    <row r="79" spans="1:11" ht="16.2" thickBot="1">
      <c r="B79" s="37" t="s">
        <v>22</v>
      </c>
      <c r="C79" s="5"/>
      <c r="D79" s="39"/>
      <c r="E79" s="41"/>
      <c r="F79" s="41"/>
      <c r="G79" s="41"/>
      <c r="H79" s="41"/>
      <c r="I79" s="41"/>
      <c r="J79" s="41"/>
      <c r="K79" s="38">
        <f t="shared" si="5"/>
        <v>0</v>
      </c>
    </row>
    <row r="80" spans="1:11" ht="16.2" thickBot="1">
      <c r="B80" s="37"/>
      <c r="C80" s="5"/>
      <c r="D80" s="39"/>
      <c r="E80" s="41"/>
      <c r="F80" s="41"/>
      <c r="G80" s="41"/>
      <c r="H80" s="41"/>
      <c r="I80" s="41"/>
      <c r="J80" s="41"/>
      <c r="K80" s="38">
        <f t="shared" si="5"/>
        <v>0</v>
      </c>
    </row>
    <row r="81" spans="2:11" ht="16.2" thickBot="1">
      <c r="B81" s="37"/>
      <c r="C81" s="5"/>
      <c r="D81" s="39"/>
      <c r="E81" s="41"/>
      <c r="F81" s="41"/>
      <c r="G81" s="41"/>
      <c r="H81" s="41"/>
      <c r="I81" s="41"/>
      <c r="J81" s="41"/>
      <c r="K81" s="38">
        <f t="shared" si="5"/>
        <v>0</v>
      </c>
    </row>
    <row r="82" spans="2:11" ht="15.6">
      <c r="B82" s="23"/>
      <c r="C82" s="23"/>
      <c r="D82" s="24"/>
      <c r="E82" s="25"/>
      <c r="F82" s="25"/>
      <c r="G82" s="25"/>
      <c r="H82" s="25"/>
      <c r="I82" s="25"/>
      <c r="J82" s="25"/>
      <c r="K82" s="25"/>
    </row>
    <row r="83" spans="2:11" ht="16.2" thickBot="1">
      <c r="B83" s="3" t="s">
        <v>16</v>
      </c>
      <c r="C83" s="3"/>
    </row>
    <row r="84" spans="2:11" ht="31.8" thickBot="1">
      <c r="B84" s="8" t="s">
        <v>11</v>
      </c>
      <c r="C84" s="29" t="s">
        <v>21</v>
      </c>
      <c r="D84" s="17" t="s">
        <v>12</v>
      </c>
      <c r="E84" s="59" t="s">
        <v>103</v>
      </c>
      <c r="F84" s="59" t="s">
        <v>104</v>
      </c>
      <c r="G84" s="59" t="s">
        <v>105</v>
      </c>
      <c r="H84" s="59" t="s">
        <v>106</v>
      </c>
      <c r="I84" s="59" t="s">
        <v>107</v>
      </c>
      <c r="J84" s="59" t="s">
        <v>108</v>
      </c>
      <c r="K84" s="14" t="s">
        <v>4</v>
      </c>
    </row>
    <row r="85" spans="2:11" ht="16.2" thickBot="1">
      <c r="B85" s="37" t="s">
        <v>40</v>
      </c>
      <c r="C85" s="5">
        <v>6</v>
      </c>
      <c r="D85" s="18"/>
      <c r="E85" s="15">
        <f t="shared" ref="E85:E97" si="6">SUMIF($B$6:$B$82,B85,$E$6:$E$82)</f>
        <v>17</v>
      </c>
      <c r="F85" s="15">
        <f t="shared" ref="F85:F93" si="7">SUMIF($B$6:$B$82,B85,$F$6:$F$82)</f>
        <v>4</v>
      </c>
      <c r="G85" s="15">
        <f>SUMIF($B$6:$B$82,B85,$G$6:$G$82)</f>
        <v>23</v>
      </c>
      <c r="H85" s="15">
        <f t="shared" ref="H85:H97" si="8">SUMIF($B$6:$B$82,B85,$H$6:$H$82)</f>
        <v>25</v>
      </c>
      <c r="I85" s="15">
        <f t="shared" ref="I85:I97" si="9">SUMIF($B$6:$B$82,B85,$I$6:$I$82)</f>
        <v>25</v>
      </c>
      <c r="J85" s="15">
        <f t="shared" ref="J85:J97" si="10">SUMIF($B$6:$B$82,B85,$J$6:$J$82)</f>
        <v>13</v>
      </c>
      <c r="K85" s="38">
        <f t="shared" ref="K85:K97" si="11">SUM(E85:J85)</f>
        <v>107</v>
      </c>
    </row>
    <row r="86" spans="2:11" ht="16.2" thickBot="1">
      <c r="B86" s="37" t="s">
        <v>30</v>
      </c>
      <c r="C86" s="5">
        <f>COUNTIF(E86:J86,"&gt;0")</f>
        <v>6</v>
      </c>
      <c r="D86" s="18"/>
      <c r="E86" s="15">
        <f t="shared" si="6"/>
        <v>11</v>
      </c>
      <c r="F86" s="15">
        <f t="shared" si="7"/>
        <v>15</v>
      </c>
      <c r="G86" s="15">
        <f>SUMIF($B$6:$B$82,B86,$G$6:$G$82)</f>
        <v>26</v>
      </c>
      <c r="H86" s="15">
        <f t="shared" si="8"/>
        <v>24</v>
      </c>
      <c r="I86" s="15">
        <f t="shared" si="9"/>
        <v>15</v>
      </c>
      <c r="J86" s="15">
        <f t="shared" si="10"/>
        <v>15</v>
      </c>
      <c r="K86" s="38">
        <f t="shared" si="11"/>
        <v>106</v>
      </c>
    </row>
    <row r="87" spans="2:11" ht="16.2" thickBot="1">
      <c r="B87" s="37" t="s">
        <v>56</v>
      </c>
      <c r="C87" s="5">
        <f>COUNTIF(E87:J87,"&gt;0")</f>
        <v>6</v>
      </c>
      <c r="D87" s="18"/>
      <c r="E87" s="15">
        <f t="shared" si="6"/>
        <v>18</v>
      </c>
      <c r="F87" s="15">
        <f t="shared" si="7"/>
        <v>18</v>
      </c>
      <c r="G87" s="15">
        <f>SUMIF($B$6:$B$82,B87,$G$6:$G$82)</f>
        <v>14</v>
      </c>
      <c r="H87" s="15">
        <f t="shared" si="8"/>
        <v>13</v>
      </c>
      <c r="I87" s="15">
        <f t="shared" si="9"/>
        <v>17</v>
      </c>
      <c r="J87" s="15">
        <f t="shared" si="10"/>
        <v>12</v>
      </c>
      <c r="K87" s="38">
        <f t="shared" si="11"/>
        <v>92</v>
      </c>
    </row>
    <row r="88" spans="2:11" ht="16.2" thickBot="1">
      <c r="B88" s="37" t="s">
        <v>59</v>
      </c>
      <c r="C88" s="5">
        <v>6</v>
      </c>
      <c r="D88" s="18"/>
      <c r="E88" s="15">
        <f t="shared" si="6"/>
        <v>14</v>
      </c>
      <c r="F88" s="15">
        <f t="shared" si="7"/>
        <v>6</v>
      </c>
      <c r="G88" s="15">
        <f>SUMIF($B$6:$B$82,B88,$G$6:$G$82)</f>
        <v>16</v>
      </c>
      <c r="H88" s="15">
        <f t="shared" si="8"/>
        <v>17</v>
      </c>
      <c r="I88" s="15">
        <f t="shared" si="9"/>
        <v>11</v>
      </c>
      <c r="J88" s="15">
        <f t="shared" si="10"/>
        <v>15</v>
      </c>
      <c r="K88" s="38">
        <f t="shared" si="11"/>
        <v>79</v>
      </c>
    </row>
    <row r="89" spans="2:11" ht="16.2" thickBot="1">
      <c r="B89" s="37" t="s">
        <v>53</v>
      </c>
      <c r="C89" s="5">
        <v>6</v>
      </c>
      <c r="D89" s="18"/>
      <c r="E89" s="15">
        <f t="shared" si="6"/>
        <v>1</v>
      </c>
      <c r="F89" s="15">
        <f t="shared" si="7"/>
        <v>14</v>
      </c>
      <c r="G89" s="15">
        <f>SUMIF($B$6:$B$82,B89,$G$6:$G$82)</f>
        <v>4</v>
      </c>
      <c r="H89" s="15">
        <f t="shared" si="8"/>
        <v>12</v>
      </c>
      <c r="I89" s="15">
        <f t="shared" si="9"/>
        <v>10</v>
      </c>
      <c r="J89" s="15">
        <f t="shared" si="10"/>
        <v>9</v>
      </c>
      <c r="K89" s="38">
        <f t="shared" si="11"/>
        <v>50</v>
      </c>
    </row>
    <row r="90" spans="2:11" ht="16.2" thickBot="1">
      <c r="B90" s="37" t="s">
        <v>70</v>
      </c>
      <c r="C90" s="5">
        <v>6</v>
      </c>
      <c r="D90" s="18"/>
      <c r="E90" s="15">
        <f t="shared" si="6"/>
        <v>5</v>
      </c>
      <c r="F90" s="15">
        <f t="shared" si="7"/>
        <v>2</v>
      </c>
      <c r="G90" s="15">
        <v>5</v>
      </c>
      <c r="H90" s="15">
        <f t="shared" si="8"/>
        <v>6</v>
      </c>
      <c r="I90" s="15">
        <f t="shared" si="9"/>
        <v>13</v>
      </c>
      <c r="J90" s="15">
        <f t="shared" si="10"/>
        <v>17</v>
      </c>
      <c r="K90" s="38">
        <f t="shared" si="11"/>
        <v>48</v>
      </c>
    </row>
    <row r="91" spans="2:11" ht="16.2" thickBot="1">
      <c r="B91" s="37" t="s">
        <v>41</v>
      </c>
      <c r="C91" s="5">
        <f>COUNTIF(E91:J91,"&gt;0")</f>
        <v>2</v>
      </c>
      <c r="D91" s="18"/>
      <c r="E91" s="15">
        <f t="shared" si="6"/>
        <v>20</v>
      </c>
      <c r="F91" s="15">
        <f t="shared" si="7"/>
        <v>10</v>
      </c>
      <c r="G91" s="15">
        <f t="shared" ref="G91:G97" si="12">SUMIF($B$6:$B$82,B91,$G$6:$G$82)</f>
        <v>0</v>
      </c>
      <c r="H91" s="15">
        <f t="shared" si="8"/>
        <v>0</v>
      </c>
      <c r="I91" s="15">
        <f t="shared" si="9"/>
        <v>0</v>
      </c>
      <c r="J91" s="15">
        <f t="shared" si="10"/>
        <v>0</v>
      </c>
      <c r="K91" s="38">
        <f t="shared" si="11"/>
        <v>30</v>
      </c>
    </row>
    <row r="92" spans="2:11" ht="16.2" thickBot="1">
      <c r="B92" s="37" t="s">
        <v>58</v>
      </c>
      <c r="C92" s="5">
        <v>2</v>
      </c>
      <c r="D92" s="18"/>
      <c r="E92" s="15">
        <f t="shared" si="6"/>
        <v>5</v>
      </c>
      <c r="F92" s="15">
        <f t="shared" si="7"/>
        <v>14</v>
      </c>
      <c r="G92" s="15">
        <f t="shared" si="12"/>
        <v>0</v>
      </c>
      <c r="H92" s="15">
        <f t="shared" si="8"/>
        <v>0</v>
      </c>
      <c r="I92" s="15">
        <f t="shared" si="9"/>
        <v>0</v>
      </c>
      <c r="J92" s="15">
        <f t="shared" si="10"/>
        <v>0</v>
      </c>
      <c r="K92" s="38">
        <f t="shared" si="11"/>
        <v>19</v>
      </c>
    </row>
    <row r="93" spans="2:11" ht="16.2" thickBot="1">
      <c r="B93" s="37" t="s">
        <v>69</v>
      </c>
      <c r="C93" s="5">
        <v>1</v>
      </c>
      <c r="D93" s="18"/>
      <c r="E93" s="15">
        <f t="shared" si="6"/>
        <v>0</v>
      </c>
      <c r="F93" s="15">
        <f t="shared" si="7"/>
        <v>19</v>
      </c>
      <c r="G93" s="15">
        <f t="shared" si="12"/>
        <v>0</v>
      </c>
      <c r="H93" s="15">
        <f t="shared" si="8"/>
        <v>0</v>
      </c>
      <c r="I93" s="15">
        <f t="shared" si="9"/>
        <v>0</v>
      </c>
      <c r="J93" s="15">
        <f t="shared" si="10"/>
        <v>0</v>
      </c>
      <c r="K93" s="38">
        <f t="shared" si="11"/>
        <v>19</v>
      </c>
    </row>
    <row r="94" spans="2:11" ht="16.2" thickBot="1">
      <c r="B94" s="37" t="s">
        <v>81</v>
      </c>
      <c r="C94" s="5">
        <v>4</v>
      </c>
      <c r="D94" s="18"/>
      <c r="E94" s="15">
        <f t="shared" si="6"/>
        <v>0</v>
      </c>
      <c r="F94" s="15">
        <v>2</v>
      </c>
      <c r="G94" s="15">
        <f t="shared" si="12"/>
        <v>1</v>
      </c>
      <c r="H94" s="15">
        <f t="shared" si="8"/>
        <v>0</v>
      </c>
      <c r="I94" s="15">
        <f t="shared" si="9"/>
        <v>2</v>
      </c>
      <c r="J94" s="15">
        <v>2</v>
      </c>
      <c r="K94" s="38">
        <f t="shared" si="11"/>
        <v>7</v>
      </c>
    </row>
    <row r="95" spans="2:11" ht="16.2" thickBot="1">
      <c r="B95" s="37" t="s">
        <v>85</v>
      </c>
      <c r="C95" s="5">
        <v>3</v>
      </c>
      <c r="D95" s="18"/>
      <c r="E95" s="15">
        <f t="shared" si="6"/>
        <v>0</v>
      </c>
      <c r="F95" s="15">
        <f>SUMIF($B$6:$B$82,B95,$F$6:$F$82)</f>
        <v>0</v>
      </c>
      <c r="G95" s="15">
        <f t="shared" si="12"/>
        <v>0</v>
      </c>
      <c r="H95" s="15">
        <f t="shared" si="8"/>
        <v>1</v>
      </c>
      <c r="I95" s="15">
        <f t="shared" si="9"/>
        <v>1</v>
      </c>
      <c r="J95" s="15">
        <f t="shared" si="10"/>
        <v>0</v>
      </c>
      <c r="K95" s="38">
        <f t="shared" si="11"/>
        <v>2</v>
      </c>
    </row>
    <row r="96" spans="2:11" ht="16.2" thickBot="1">
      <c r="B96" s="37" t="s">
        <v>92</v>
      </c>
      <c r="C96" s="5">
        <v>4</v>
      </c>
      <c r="D96" s="18"/>
      <c r="E96" s="15">
        <f t="shared" si="6"/>
        <v>0</v>
      </c>
      <c r="F96" s="15">
        <f>SUMIF($B$6:$B$82,B96,$F$6:$F$82)</f>
        <v>0</v>
      </c>
      <c r="G96" s="15">
        <f t="shared" si="12"/>
        <v>0</v>
      </c>
      <c r="H96" s="15">
        <f t="shared" si="8"/>
        <v>0</v>
      </c>
      <c r="I96" s="15">
        <f t="shared" si="9"/>
        <v>0</v>
      </c>
      <c r="J96" s="15">
        <f t="shared" si="10"/>
        <v>0</v>
      </c>
      <c r="K96" s="38">
        <f t="shared" si="11"/>
        <v>0</v>
      </c>
    </row>
    <row r="97" spans="2:11" ht="16.2" thickBot="1">
      <c r="B97" s="37" t="s">
        <v>22</v>
      </c>
      <c r="C97" s="5"/>
      <c r="D97" s="18"/>
      <c r="E97" s="15">
        <f t="shared" si="6"/>
        <v>0</v>
      </c>
      <c r="F97" s="15">
        <f>SUMIF($B$6:$B$82,B97,$F$6:$F$82)</f>
        <v>0</v>
      </c>
      <c r="G97" s="15">
        <f t="shared" si="12"/>
        <v>0</v>
      </c>
      <c r="H97" s="15">
        <f t="shared" si="8"/>
        <v>0</v>
      </c>
      <c r="I97" s="15">
        <f t="shared" si="9"/>
        <v>0</v>
      </c>
      <c r="J97" s="15">
        <f t="shared" si="10"/>
        <v>0</v>
      </c>
      <c r="K97" s="38">
        <f t="shared" si="11"/>
        <v>0</v>
      </c>
    </row>
    <row r="98" spans="2:11" ht="15.6">
      <c r="E98" s="32">
        <f>SUM(E85:E97)</f>
        <v>91</v>
      </c>
      <c r="F98" s="32">
        <f t="shared" ref="F98:K98" si="13">SUM(F85:F97)</f>
        <v>104</v>
      </c>
      <c r="G98" s="32">
        <f t="shared" si="13"/>
        <v>89</v>
      </c>
      <c r="H98" s="32">
        <f t="shared" si="13"/>
        <v>98</v>
      </c>
      <c r="I98" s="32">
        <f t="shared" si="13"/>
        <v>94</v>
      </c>
      <c r="J98" s="32">
        <f t="shared" si="13"/>
        <v>83</v>
      </c>
      <c r="K98" s="12">
        <f t="shared" si="13"/>
        <v>559</v>
      </c>
    </row>
    <row r="99" spans="2:11" ht="15.6">
      <c r="E99" s="32">
        <f t="shared" ref="E99:J99" si="14">SUMIF(E5:E83,"&lt;7",E5:E83)</f>
        <v>91</v>
      </c>
      <c r="F99" s="32">
        <f t="shared" si="14"/>
        <v>104</v>
      </c>
      <c r="G99" s="32">
        <f t="shared" si="14"/>
        <v>89</v>
      </c>
      <c r="H99" s="32">
        <f t="shared" si="14"/>
        <v>98</v>
      </c>
      <c r="I99" s="32">
        <f t="shared" si="14"/>
        <v>94</v>
      </c>
      <c r="J99" s="32">
        <f t="shared" si="14"/>
        <v>83</v>
      </c>
      <c r="K99" s="12">
        <f>SUM(E99:J99)</f>
        <v>559</v>
      </c>
    </row>
    <row r="100" spans="2:11">
      <c r="E100" s="13">
        <f>+E98-E99</f>
        <v>0</v>
      </c>
      <c r="F100" s="13">
        <f t="shared" ref="F100:K100" si="15">+F98-F99</f>
        <v>0</v>
      </c>
      <c r="G100" s="13">
        <f t="shared" si="15"/>
        <v>0</v>
      </c>
      <c r="H100" s="13">
        <f t="shared" si="15"/>
        <v>0</v>
      </c>
      <c r="I100" s="13">
        <f t="shared" si="15"/>
        <v>0</v>
      </c>
      <c r="J100" s="13">
        <f t="shared" si="15"/>
        <v>0</v>
      </c>
      <c r="K100">
        <f t="shared" si="15"/>
        <v>0</v>
      </c>
    </row>
    <row r="101" spans="2:11">
      <c r="E101" s="13" t="str">
        <f>IF(E100=0,"","WRONG")</f>
        <v/>
      </c>
      <c r="F101" s="13" t="str">
        <f t="shared" ref="F101:K101" si="16">IF(F100=0,"","WRONG")</f>
        <v/>
      </c>
      <c r="G101" s="13" t="str">
        <f t="shared" si="16"/>
        <v/>
      </c>
      <c r="H101" s="13" t="str">
        <f t="shared" si="16"/>
        <v/>
      </c>
      <c r="I101" s="13" t="str">
        <f t="shared" si="16"/>
        <v/>
      </c>
      <c r="J101" s="13" t="str">
        <f t="shared" si="16"/>
        <v/>
      </c>
      <c r="K101" t="str">
        <f t="shared" si="16"/>
        <v/>
      </c>
    </row>
  </sheetData>
  <sortState ref="B68:K81">
    <sortCondition descending="1" ref="K68:K81"/>
    <sortCondition ref="D68:D81"/>
  </sortState>
  <mergeCells count="1">
    <mergeCell ref="B1:K1"/>
  </mergeCells>
  <pageMargins left="0.28999999999999998" right="0.28000000000000003" top="0.59" bottom="0.24" header="0.3" footer="0.3"/>
  <pageSetup orientation="landscape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38"/>
  <sheetViews>
    <sheetView zoomScaleNormal="100" workbookViewId="0">
      <selection activeCell="J117" sqref="J117"/>
    </sheetView>
  </sheetViews>
  <sheetFormatPr defaultColWidth="8.6640625" defaultRowHeight="14.4"/>
  <cols>
    <col min="1" max="1" width="2.44140625" customWidth="1"/>
    <col min="2" max="2" width="20.33203125" customWidth="1"/>
    <col min="3" max="3" width="8.33203125" customWidth="1"/>
    <col min="4" max="4" width="8.33203125" style="16" customWidth="1"/>
    <col min="5" max="5" width="10" style="13" customWidth="1"/>
    <col min="6" max="6" width="11" style="13" customWidth="1"/>
    <col min="7" max="7" width="11.33203125" style="13" customWidth="1"/>
    <col min="8" max="8" width="9" style="13" customWidth="1"/>
    <col min="9" max="9" width="10" style="13" customWidth="1"/>
    <col min="10" max="10" width="9" style="13" customWidth="1"/>
    <col min="11" max="11" width="8.109375" style="33" bestFit="1" customWidth="1"/>
  </cols>
  <sheetData>
    <row r="1" spans="1:11" ht="20.399999999999999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</row>
    <row r="2" spans="1:11" ht="15.6">
      <c r="B2" s="2"/>
      <c r="C2" s="2"/>
    </row>
    <row r="3" spans="1:11" ht="15.6">
      <c r="B3" s="2" t="s">
        <v>13</v>
      </c>
      <c r="C3" s="2"/>
    </row>
    <row r="4" spans="1:11" ht="16.2" thickBot="1">
      <c r="B4" s="3" t="s">
        <v>10</v>
      </c>
      <c r="C4" s="3"/>
    </row>
    <row r="5" spans="1:11" ht="31.8" thickBot="1">
      <c r="B5" s="8" t="s">
        <v>2</v>
      </c>
      <c r="C5" s="29" t="s">
        <v>21</v>
      </c>
      <c r="D5" s="17" t="s">
        <v>12</v>
      </c>
      <c r="E5" s="59" t="s">
        <v>103</v>
      </c>
      <c r="F5" s="59" t="s">
        <v>104</v>
      </c>
      <c r="G5" s="59" t="s">
        <v>105</v>
      </c>
      <c r="H5" s="59" t="s">
        <v>106</v>
      </c>
      <c r="I5" s="59" t="s">
        <v>107</v>
      </c>
      <c r="J5" s="59" t="s">
        <v>108</v>
      </c>
      <c r="K5" s="70" t="s">
        <v>4</v>
      </c>
    </row>
    <row r="6" spans="1:11" ht="16.2" thickBot="1">
      <c r="A6">
        <v>1</v>
      </c>
      <c r="B6" s="37" t="s">
        <v>33</v>
      </c>
      <c r="C6" s="5">
        <v>6</v>
      </c>
      <c r="D6" s="39">
        <v>23.651</v>
      </c>
      <c r="E6" s="41">
        <v>6</v>
      </c>
      <c r="F6" s="41">
        <v>3</v>
      </c>
      <c r="G6" s="41">
        <v>4</v>
      </c>
      <c r="H6" s="41">
        <v>4</v>
      </c>
      <c r="I6" s="41">
        <v>5</v>
      </c>
      <c r="J6" s="41">
        <v>6</v>
      </c>
      <c r="K6" s="71">
        <f t="shared" ref="K6:K18" si="0">SUM(E6:J6)</f>
        <v>28</v>
      </c>
    </row>
    <row r="7" spans="1:11" ht="16.2" thickBot="1">
      <c r="A7">
        <v>2</v>
      </c>
      <c r="B7" s="37" t="s">
        <v>31</v>
      </c>
      <c r="C7" s="5">
        <v>6</v>
      </c>
      <c r="D7" s="39">
        <v>22.760999999999999</v>
      </c>
      <c r="E7" s="41">
        <v>0</v>
      </c>
      <c r="F7" s="41">
        <v>4</v>
      </c>
      <c r="G7" s="41">
        <v>6</v>
      </c>
      <c r="H7" s="41">
        <v>6</v>
      </c>
      <c r="I7" s="41">
        <v>0</v>
      </c>
      <c r="J7" s="41">
        <v>0</v>
      </c>
      <c r="K7" s="71">
        <f t="shared" si="0"/>
        <v>16</v>
      </c>
    </row>
    <row r="8" spans="1:11" ht="16.2" thickBot="1">
      <c r="A8">
        <v>3</v>
      </c>
      <c r="B8" s="37" t="s">
        <v>75</v>
      </c>
      <c r="C8" s="38">
        <v>4</v>
      </c>
      <c r="D8" s="39">
        <v>23.863</v>
      </c>
      <c r="E8" s="41" t="s">
        <v>68</v>
      </c>
      <c r="F8" s="41">
        <v>5</v>
      </c>
      <c r="G8" s="41">
        <v>5</v>
      </c>
      <c r="H8" s="41" t="s">
        <v>68</v>
      </c>
      <c r="I8" s="41">
        <v>0</v>
      </c>
      <c r="J8" s="41">
        <v>5</v>
      </c>
      <c r="K8" s="71">
        <f t="shared" si="0"/>
        <v>15</v>
      </c>
    </row>
    <row r="9" spans="1:11" ht="16.2" thickBot="1">
      <c r="A9">
        <v>4</v>
      </c>
      <c r="B9" s="37" t="s">
        <v>36</v>
      </c>
      <c r="C9" s="5">
        <v>5</v>
      </c>
      <c r="D9" s="39">
        <v>24.34</v>
      </c>
      <c r="E9" s="41">
        <v>0</v>
      </c>
      <c r="F9" s="41">
        <v>6</v>
      </c>
      <c r="G9" s="41">
        <v>3</v>
      </c>
      <c r="H9" s="41" t="s">
        <v>68</v>
      </c>
      <c r="I9" s="41">
        <v>3</v>
      </c>
      <c r="J9" s="41">
        <v>1</v>
      </c>
      <c r="K9" s="71">
        <f t="shared" si="0"/>
        <v>13</v>
      </c>
    </row>
    <row r="10" spans="1:11" ht="16.2" thickBot="1">
      <c r="A10">
        <v>5</v>
      </c>
      <c r="B10" s="37" t="s">
        <v>73</v>
      </c>
      <c r="C10" s="5">
        <v>3</v>
      </c>
      <c r="D10" s="39">
        <v>22.021999999999998</v>
      </c>
      <c r="E10" s="41" t="s">
        <v>68</v>
      </c>
      <c r="F10" s="41">
        <v>0</v>
      </c>
      <c r="G10" s="41" t="s">
        <v>68</v>
      </c>
      <c r="H10" s="41">
        <v>5</v>
      </c>
      <c r="I10" s="41">
        <v>6</v>
      </c>
      <c r="J10" s="41" t="s">
        <v>68</v>
      </c>
      <c r="K10" s="71">
        <f t="shared" si="0"/>
        <v>11</v>
      </c>
    </row>
    <row r="11" spans="1:11" ht="16.2" thickBot="1">
      <c r="A11">
        <v>6</v>
      </c>
      <c r="B11" s="37" t="s">
        <v>43</v>
      </c>
      <c r="C11" s="5">
        <v>5</v>
      </c>
      <c r="D11" s="39">
        <v>25.129000000000001</v>
      </c>
      <c r="E11" s="34">
        <v>0</v>
      </c>
      <c r="F11" s="34">
        <v>0</v>
      </c>
      <c r="G11" s="34" t="s">
        <v>68</v>
      </c>
      <c r="H11" s="34">
        <v>0</v>
      </c>
      <c r="I11" s="34">
        <v>4</v>
      </c>
      <c r="J11" s="34">
        <v>2</v>
      </c>
      <c r="K11" s="71">
        <f t="shared" si="0"/>
        <v>6</v>
      </c>
    </row>
    <row r="12" spans="1:11" ht="16.2" thickBot="1">
      <c r="A12" t="s">
        <v>22</v>
      </c>
      <c r="B12" s="37" t="s">
        <v>42</v>
      </c>
      <c r="C12" s="5">
        <v>5</v>
      </c>
      <c r="D12" s="39">
        <v>24.777999999999999</v>
      </c>
      <c r="E12" s="41">
        <v>0</v>
      </c>
      <c r="F12" s="41">
        <v>2</v>
      </c>
      <c r="G12" s="41">
        <v>0</v>
      </c>
      <c r="H12" s="41">
        <v>0</v>
      </c>
      <c r="I12" s="41" t="s">
        <v>68</v>
      </c>
      <c r="J12" s="41">
        <v>3</v>
      </c>
      <c r="K12" s="71">
        <f t="shared" si="0"/>
        <v>5</v>
      </c>
    </row>
    <row r="13" spans="1:11" ht="16.2" thickBot="1">
      <c r="A13" t="s">
        <v>22</v>
      </c>
      <c r="B13" s="37" t="s">
        <v>60</v>
      </c>
      <c r="C13" s="5">
        <v>5</v>
      </c>
      <c r="D13" s="39">
        <v>24.739000000000001</v>
      </c>
      <c r="E13" s="41">
        <v>0</v>
      </c>
      <c r="F13" s="41">
        <v>0</v>
      </c>
      <c r="G13" s="41">
        <v>0</v>
      </c>
      <c r="H13" s="41">
        <v>0</v>
      </c>
      <c r="I13" s="41" t="s">
        <v>68</v>
      </c>
      <c r="J13" s="41">
        <v>4</v>
      </c>
      <c r="K13" s="71">
        <f t="shared" si="0"/>
        <v>4</v>
      </c>
    </row>
    <row r="14" spans="1:11" ht="16.2" thickBot="1">
      <c r="B14" s="75" t="s">
        <v>72</v>
      </c>
      <c r="C14" s="76">
        <v>2</v>
      </c>
      <c r="D14" s="77">
        <v>27.451000000000001</v>
      </c>
      <c r="E14" s="78" t="s">
        <v>68</v>
      </c>
      <c r="F14" s="78">
        <v>1</v>
      </c>
      <c r="G14" s="78">
        <v>2</v>
      </c>
      <c r="H14" s="78" t="s">
        <v>68</v>
      </c>
      <c r="I14" s="78" t="s">
        <v>68</v>
      </c>
      <c r="J14" s="78" t="s">
        <v>68</v>
      </c>
      <c r="K14" s="79">
        <f t="shared" si="0"/>
        <v>3</v>
      </c>
    </row>
    <row r="15" spans="1:11" ht="16.2" thickBot="1">
      <c r="B15" s="75" t="s">
        <v>74</v>
      </c>
      <c r="C15" s="76">
        <v>2</v>
      </c>
      <c r="D15" s="77">
        <v>35.277000000000001</v>
      </c>
      <c r="E15" s="78" t="s">
        <v>68</v>
      </c>
      <c r="F15" s="78">
        <v>0</v>
      </c>
      <c r="G15" s="78">
        <v>0</v>
      </c>
      <c r="H15" s="78" t="s">
        <v>68</v>
      </c>
      <c r="I15" s="78" t="s">
        <v>68</v>
      </c>
      <c r="J15" s="78" t="s">
        <v>68</v>
      </c>
      <c r="K15" s="79">
        <f t="shared" si="0"/>
        <v>0</v>
      </c>
    </row>
    <row r="16" spans="1:11" ht="16.2" thickBot="1">
      <c r="B16" s="75" t="s">
        <v>95</v>
      </c>
      <c r="C16" s="76">
        <v>1</v>
      </c>
      <c r="D16" s="77" t="s">
        <v>57</v>
      </c>
      <c r="E16" s="78" t="s">
        <v>68</v>
      </c>
      <c r="F16" s="78" t="s">
        <v>68</v>
      </c>
      <c r="G16" s="78">
        <v>0</v>
      </c>
      <c r="H16" s="78" t="s">
        <v>68</v>
      </c>
      <c r="I16" s="78" t="s">
        <v>68</v>
      </c>
      <c r="J16" s="78" t="s">
        <v>68</v>
      </c>
      <c r="K16" s="79">
        <f t="shared" si="0"/>
        <v>0</v>
      </c>
    </row>
    <row r="17" spans="1:11" ht="16.2" thickBot="1">
      <c r="B17" s="37" t="s">
        <v>22</v>
      </c>
      <c r="C17" s="5"/>
      <c r="D17" s="39"/>
      <c r="E17" s="41"/>
      <c r="F17" s="41"/>
      <c r="G17" s="41"/>
      <c r="H17" s="41"/>
      <c r="I17" s="41"/>
      <c r="J17" s="41"/>
      <c r="K17" s="71">
        <f t="shared" si="0"/>
        <v>0</v>
      </c>
    </row>
    <row r="18" spans="1:11" ht="16.2" thickBot="1">
      <c r="B18" s="37" t="s">
        <v>22</v>
      </c>
      <c r="C18" s="5"/>
      <c r="D18" s="39"/>
      <c r="E18" s="41"/>
      <c r="F18" s="41"/>
      <c r="G18" s="41"/>
      <c r="H18" s="41"/>
      <c r="I18" s="41"/>
      <c r="J18" s="41"/>
      <c r="K18" s="71">
        <f t="shared" si="0"/>
        <v>0</v>
      </c>
    </row>
    <row r="19" spans="1:11" ht="16.2" thickBot="1">
      <c r="B19" s="37" t="s">
        <v>55</v>
      </c>
      <c r="C19" s="38"/>
      <c r="D19" s="39"/>
      <c r="E19" s="41"/>
      <c r="F19" s="41"/>
      <c r="G19" s="41"/>
      <c r="H19" s="41"/>
      <c r="I19" s="41"/>
      <c r="J19" s="41"/>
      <c r="K19" s="71">
        <f t="shared" ref="K19:K20" si="1">SUM(E19:J19)</f>
        <v>0</v>
      </c>
    </row>
    <row r="20" spans="1:11" ht="16.2" thickBot="1">
      <c r="B20" s="37" t="s">
        <v>22</v>
      </c>
      <c r="C20" s="38"/>
      <c r="D20" s="39"/>
      <c r="E20" s="41"/>
      <c r="F20" s="41"/>
      <c r="G20" s="41"/>
      <c r="H20" s="41"/>
      <c r="I20" s="41"/>
      <c r="J20" s="41"/>
      <c r="K20" s="71">
        <f t="shared" si="1"/>
        <v>0</v>
      </c>
    </row>
    <row r="21" spans="1:11">
      <c r="B21" s="6"/>
      <c r="C21" s="6"/>
    </row>
    <row r="22" spans="1:11" ht="16.2" thickBot="1">
      <c r="B22" s="3" t="s">
        <v>6</v>
      </c>
      <c r="C22" s="3"/>
    </row>
    <row r="23" spans="1:11" ht="31.8" thickBot="1">
      <c r="B23" s="8" t="s">
        <v>2</v>
      </c>
      <c r="C23" s="29" t="s">
        <v>21</v>
      </c>
      <c r="D23" s="17" t="s">
        <v>12</v>
      </c>
      <c r="E23" s="59" t="s">
        <v>103</v>
      </c>
      <c r="F23" s="59" t="s">
        <v>104</v>
      </c>
      <c r="G23" s="59" t="s">
        <v>105</v>
      </c>
      <c r="H23" s="59" t="s">
        <v>106</v>
      </c>
      <c r="I23" s="59" t="s">
        <v>107</v>
      </c>
      <c r="J23" s="59" t="s">
        <v>108</v>
      </c>
      <c r="K23" s="70" t="s">
        <v>4</v>
      </c>
    </row>
    <row r="24" spans="1:11" ht="16.2" thickBot="1">
      <c r="A24">
        <v>1</v>
      </c>
      <c r="B24" s="37" t="s">
        <v>73</v>
      </c>
      <c r="C24" s="5">
        <v>4</v>
      </c>
      <c r="D24" s="39">
        <v>9.4990000000000006</v>
      </c>
      <c r="E24" s="41" t="s">
        <v>68</v>
      </c>
      <c r="F24" s="41">
        <v>6</v>
      </c>
      <c r="G24" s="41">
        <v>6</v>
      </c>
      <c r="H24" s="41">
        <v>5</v>
      </c>
      <c r="I24" s="41">
        <v>6</v>
      </c>
      <c r="J24" s="41" t="s">
        <v>68</v>
      </c>
      <c r="K24" s="71">
        <f t="shared" ref="K24:K34" si="2">SUM(E24:J24)</f>
        <v>23</v>
      </c>
    </row>
    <row r="25" spans="1:11" ht="16.2" thickBot="1">
      <c r="A25">
        <v>2</v>
      </c>
      <c r="B25" s="37" t="s">
        <v>60</v>
      </c>
      <c r="C25" s="5">
        <v>5</v>
      </c>
      <c r="D25" s="39">
        <v>10.832000000000001</v>
      </c>
      <c r="E25" s="41">
        <v>5</v>
      </c>
      <c r="F25" s="41">
        <v>3</v>
      </c>
      <c r="G25" s="41">
        <v>2</v>
      </c>
      <c r="H25" s="41">
        <v>3</v>
      </c>
      <c r="I25" s="41" t="s">
        <v>68</v>
      </c>
      <c r="J25" s="41">
        <v>6</v>
      </c>
      <c r="K25" s="71">
        <f t="shared" si="2"/>
        <v>19</v>
      </c>
    </row>
    <row r="26" spans="1:11" ht="16.2" thickBot="1">
      <c r="A26">
        <v>3</v>
      </c>
      <c r="B26" s="37" t="s">
        <v>31</v>
      </c>
      <c r="C26" s="5">
        <v>6</v>
      </c>
      <c r="D26" s="39">
        <v>9.8439999999999994</v>
      </c>
      <c r="E26" s="41">
        <v>0</v>
      </c>
      <c r="F26" s="41">
        <v>5</v>
      </c>
      <c r="G26" s="41">
        <v>0</v>
      </c>
      <c r="H26" s="41">
        <v>6</v>
      </c>
      <c r="I26" s="41">
        <v>5</v>
      </c>
      <c r="J26" s="41">
        <v>0</v>
      </c>
      <c r="K26" s="71">
        <f t="shared" si="2"/>
        <v>16</v>
      </c>
    </row>
    <row r="27" spans="1:11" ht="16.2" thickBot="1">
      <c r="A27">
        <v>4</v>
      </c>
      <c r="B27" s="37" t="s">
        <v>75</v>
      </c>
      <c r="C27" s="5">
        <v>4</v>
      </c>
      <c r="D27" s="39">
        <v>10.63</v>
      </c>
      <c r="E27" s="41" t="s">
        <v>68</v>
      </c>
      <c r="F27" s="41">
        <v>4</v>
      </c>
      <c r="G27" s="41">
        <v>3</v>
      </c>
      <c r="H27" s="41" t="s">
        <v>68</v>
      </c>
      <c r="I27" s="41">
        <v>4</v>
      </c>
      <c r="J27" s="41">
        <v>2</v>
      </c>
      <c r="K27" s="71">
        <f t="shared" si="2"/>
        <v>13</v>
      </c>
    </row>
    <row r="28" spans="1:11" ht="16.2" thickBot="1">
      <c r="A28">
        <v>5</v>
      </c>
      <c r="B28" s="37" t="s">
        <v>42</v>
      </c>
      <c r="C28" s="5">
        <v>5</v>
      </c>
      <c r="D28" s="39">
        <v>10.286</v>
      </c>
      <c r="E28" s="41">
        <v>0</v>
      </c>
      <c r="F28" s="41">
        <v>0</v>
      </c>
      <c r="G28" s="41">
        <v>5</v>
      </c>
      <c r="H28" s="41">
        <v>0</v>
      </c>
      <c r="I28" s="41" t="s">
        <v>68</v>
      </c>
      <c r="J28" s="41">
        <v>5</v>
      </c>
      <c r="K28" s="71">
        <f t="shared" si="2"/>
        <v>10</v>
      </c>
    </row>
    <row r="29" spans="1:11" ht="16.2" thickBot="1">
      <c r="A29">
        <v>6</v>
      </c>
      <c r="B29" s="37" t="s">
        <v>33</v>
      </c>
      <c r="C29" s="5">
        <v>6</v>
      </c>
      <c r="D29" s="39">
        <v>10.172000000000001</v>
      </c>
      <c r="E29" s="41">
        <v>6</v>
      </c>
      <c r="F29" s="41">
        <v>0</v>
      </c>
      <c r="G29" s="41">
        <v>0</v>
      </c>
      <c r="H29" s="41">
        <v>0</v>
      </c>
      <c r="I29" s="41">
        <v>0</v>
      </c>
      <c r="J29" s="41">
        <v>3</v>
      </c>
      <c r="K29" s="71">
        <f t="shared" si="2"/>
        <v>9</v>
      </c>
    </row>
    <row r="30" spans="1:11" ht="16.2" thickBot="1">
      <c r="B30" s="37" t="s">
        <v>43</v>
      </c>
      <c r="C30" s="5">
        <v>4</v>
      </c>
      <c r="D30" s="39">
        <v>11.583</v>
      </c>
      <c r="E30" s="41">
        <v>0</v>
      </c>
      <c r="F30" s="41">
        <v>0</v>
      </c>
      <c r="G30" s="41" t="s">
        <v>68</v>
      </c>
      <c r="H30" s="41">
        <v>4</v>
      </c>
      <c r="I30" s="41">
        <v>0</v>
      </c>
      <c r="J30" s="41">
        <v>4</v>
      </c>
      <c r="K30" s="71">
        <f t="shared" si="2"/>
        <v>8</v>
      </c>
    </row>
    <row r="31" spans="1:11" ht="16.2" thickBot="1">
      <c r="B31" s="37" t="s">
        <v>36</v>
      </c>
      <c r="C31" s="5">
        <v>5</v>
      </c>
      <c r="D31" s="39">
        <v>13.208</v>
      </c>
      <c r="E31" s="41">
        <v>4</v>
      </c>
      <c r="F31" s="41">
        <v>1</v>
      </c>
      <c r="G31" s="41">
        <v>0</v>
      </c>
      <c r="H31" s="41" t="s">
        <v>68</v>
      </c>
      <c r="I31" s="41">
        <v>3</v>
      </c>
      <c r="J31" s="41">
        <v>0</v>
      </c>
      <c r="K31" s="71">
        <f t="shared" si="2"/>
        <v>8</v>
      </c>
    </row>
    <row r="32" spans="1:11" ht="16.2" thickBot="1">
      <c r="B32" s="75" t="s">
        <v>95</v>
      </c>
      <c r="C32" s="76">
        <v>1</v>
      </c>
      <c r="D32" s="77">
        <v>10.612</v>
      </c>
      <c r="E32" s="78" t="s">
        <v>68</v>
      </c>
      <c r="F32" s="78" t="s">
        <v>68</v>
      </c>
      <c r="G32" s="78">
        <v>4</v>
      </c>
      <c r="H32" s="78" t="s">
        <v>68</v>
      </c>
      <c r="I32" s="78" t="s">
        <v>68</v>
      </c>
      <c r="J32" s="78"/>
      <c r="K32" s="79">
        <f t="shared" si="2"/>
        <v>4</v>
      </c>
    </row>
    <row r="33" spans="1:11" ht="16.2" thickBot="1">
      <c r="B33" s="75" t="s">
        <v>72</v>
      </c>
      <c r="C33" s="76">
        <v>2</v>
      </c>
      <c r="D33" s="77">
        <v>12.608000000000001</v>
      </c>
      <c r="E33" s="78" t="s">
        <v>68</v>
      </c>
      <c r="F33" s="78">
        <v>2</v>
      </c>
      <c r="G33" s="78">
        <v>0</v>
      </c>
      <c r="H33" s="78" t="s">
        <v>68</v>
      </c>
      <c r="I33" s="78" t="s">
        <v>68</v>
      </c>
      <c r="J33" s="78"/>
      <c r="K33" s="79">
        <f t="shared" si="2"/>
        <v>2</v>
      </c>
    </row>
    <row r="34" spans="1:11" ht="16.2" thickBot="1">
      <c r="B34" s="75" t="s">
        <v>74</v>
      </c>
      <c r="C34" s="76">
        <v>2</v>
      </c>
      <c r="D34" s="77">
        <v>14.239000000000001</v>
      </c>
      <c r="E34" s="78" t="s">
        <v>68</v>
      </c>
      <c r="F34" s="78">
        <v>0</v>
      </c>
      <c r="G34" s="78">
        <v>0</v>
      </c>
      <c r="H34" s="78" t="s">
        <v>68</v>
      </c>
      <c r="I34" s="78" t="s">
        <v>68</v>
      </c>
      <c r="J34" s="78"/>
      <c r="K34" s="79">
        <f t="shared" si="2"/>
        <v>0</v>
      </c>
    </row>
    <row r="35" spans="1:11" ht="16.2" thickBot="1">
      <c r="B35" s="37"/>
      <c r="C35" s="38"/>
      <c r="D35" s="39"/>
      <c r="E35" s="41"/>
      <c r="F35" s="41"/>
      <c r="G35" s="41"/>
      <c r="H35" s="41"/>
      <c r="I35" s="41"/>
      <c r="J35" s="41"/>
      <c r="K35" s="71">
        <f t="shared" ref="K35:K36" si="3">SUM(E35:J35)</f>
        <v>0</v>
      </c>
    </row>
    <row r="36" spans="1:11" ht="16.2" thickBot="1">
      <c r="B36" s="37"/>
      <c r="C36" s="38"/>
      <c r="D36" s="39"/>
      <c r="E36" s="41"/>
      <c r="F36" s="41"/>
      <c r="G36" s="41"/>
      <c r="H36" s="41"/>
      <c r="I36" s="41"/>
      <c r="J36" s="41"/>
      <c r="K36" s="71">
        <f t="shared" si="3"/>
        <v>0</v>
      </c>
    </row>
    <row r="37" spans="1:11" ht="16.2" thickBot="1">
      <c r="B37" s="37"/>
      <c r="C37" s="5"/>
      <c r="D37" s="39"/>
      <c r="E37" s="41"/>
      <c r="F37" s="41"/>
      <c r="G37" s="41"/>
      <c r="H37" s="41"/>
      <c r="I37" s="41"/>
      <c r="J37" s="41"/>
      <c r="K37" s="71">
        <f t="shared" ref="K37:K38" si="4">SUM(E37:J37)</f>
        <v>0</v>
      </c>
    </row>
    <row r="38" spans="1:11" ht="16.2" thickBot="1">
      <c r="B38" s="37"/>
      <c r="C38" s="5"/>
      <c r="D38" s="39"/>
      <c r="E38" s="41"/>
      <c r="F38" s="41"/>
      <c r="G38" s="41"/>
      <c r="H38" s="41"/>
      <c r="I38" s="41"/>
      <c r="J38" s="41"/>
      <c r="K38" s="71">
        <f t="shared" si="4"/>
        <v>0</v>
      </c>
    </row>
    <row r="39" spans="1:11" ht="15.6">
      <c r="B39" s="23"/>
      <c r="C39" s="23"/>
      <c r="D39" s="24"/>
      <c r="E39" s="25"/>
      <c r="F39" s="25"/>
      <c r="G39" s="25"/>
      <c r="H39" s="25"/>
      <c r="I39" s="25"/>
      <c r="J39" s="25"/>
      <c r="K39" s="72"/>
    </row>
    <row r="40" spans="1:11" ht="16.2" thickBot="1">
      <c r="B40" s="3" t="s">
        <v>7</v>
      </c>
      <c r="C40" s="3"/>
    </row>
    <row r="41" spans="1:11" ht="31.8" thickBot="1">
      <c r="B41" s="8" t="s">
        <v>2</v>
      </c>
      <c r="C41" s="29" t="s">
        <v>21</v>
      </c>
      <c r="D41" s="17" t="s">
        <v>12</v>
      </c>
      <c r="E41" s="59" t="s">
        <v>103</v>
      </c>
      <c r="F41" s="59" t="s">
        <v>104</v>
      </c>
      <c r="G41" s="59" t="s">
        <v>105</v>
      </c>
      <c r="H41" s="59" t="s">
        <v>106</v>
      </c>
      <c r="I41" s="59" t="s">
        <v>107</v>
      </c>
      <c r="J41" s="59" t="s">
        <v>108</v>
      </c>
      <c r="K41" s="70" t="s">
        <v>4</v>
      </c>
    </row>
    <row r="42" spans="1:11" ht="16.2" thickBot="1">
      <c r="A42">
        <v>1</v>
      </c>
      <c r="B42" s="37" t="s">
        <v>31</v>
      </c>
      <c r="C42" s="5">
        <v>6</v>
      </c>
      <c r="D42" s="39">
        <v>8.7420000000000009</v>
      </c>
      <c r="E42" s="41">
        <v>6</v>
      </c>
      <c r="F42" s="41">
        <v>4</v>
      </c>
      <c r="G42" s="41">
        <v>6</v>
      </c>
      <c r="H42" s="41">
        <v>6</v>
      </c>
      <c r="I42" s="41">
        <v>5</v>
      </c>
      <c r="J42" s="41">
        <v>5</v>
      </c>
      <c r="K42" s="71">
        <f t="shared" ref="K42:K55" si="5">SUM(E42:J42)</f>
        <v>32</v>
      </c>
    </row>
    <row r="43" spans="1:11" ht="16.2" thickBot="1">
      <c r="A43">
        <v>2</v>
      </c>
      <c r="B43" s="37" t="s">
        <v>60</v>
      </c>
      <c r="C43" s="5">
        <v>5</v>
      </c>
      <c r="D43" s="39">
        <v>8.68</v>
      </c>
      <c r="E43" s="41">
        <v>4</v>
      </c>
      <c r="F43" s="41">
        <v>6</v>
      </c>
      <c r="G43" s="41">
        <v>4</v>
      </c>
      <c r="H43" s="41">
        <v>5</v>
      </c>
      <c r="I43" s="41" t="s">
        <v>68</v>
      </c>
      <c r="J43" s="41">
        <v>6</v>
      </c>
      <c r="K43" s="71">
        <f t="shared" si="5"/>
        <v>25</v>
      </c>
    </row>
    <row r="44" spans="1:11" ht="16.2" thickBot="1">
      <c r="A44">
        <v>3</v>
      </c>
      <c r="B44" s="42" t="s">
        <v>73</v>
      </c>
      <c r="C44" s="68">
        <v>4</v>
      </c>
      <c r="D44" s="69">
        <v>9.1020000000000003</v>
      </c>
      <c r="E44" s="34" t="s">
        <v>68</v>
      </c>
      <c r="F44" s="34">
        <v>5</v>
      </c>
      <c r="G44" s="34">
        <v>2</v>
      </c>
      <c r="H44" s="34">
        <v>3</v>
      </c>
      <c r="I44" s="34">
        <v>4</v>
      </c>
      <c r="J44" s="34" t="s">
        <v>68</v>
      </c>
      <c r="K44" s="71">
        <f t="shared" si="5"/>
        <v>14</v>
      </c>
    </row>
    <row r="45" spans="1:11" ht="16.2" thickBot="1">
      <c r="A45">
        <v>4</v>
      </c>
      <c r="B45" s="37" t="s">
        <v>42</v>
      </c>
      <c r="C45" s="5">
        <v>5</v>
      </c>
      <c r="D45" s="39">
        <v>9.0589999999999993</v>
      </c>
      <c r="E45" s="41">
        <v>5</v>
      </c>
      <c r="F45" s="41">
        <v>3</v>
      </c>
      <c r="G45" s="41">
        <v>3</v>
      </c>
      <c r="H45" s="41">
        <v>2</v>
      </c>
      <c r="I45" s="41" t="s">
        <v>68</v>
      </c>
      <c r="J45" s="41">
        <v>0</v>
      </c>
      <c r="K45" s="71">
        <f t="shared" si="5"/>
        <v>13</v>
      </c>
    </row>
    <row r="46" spans="1:11" ht="16.2" thickBot="1">
      <c r="A46">
        <v>5</v>
      </c>
      <c r="B46" s="37" t="s">
        <v>75</v>
      </c>
      <c r="C46" s="5">
        <v>4</v>
      </c>
      <c r="D46" s="39">
        <v>9.1679999999999993</v>
      </c>
      <c r="E46" s="41" t="s">
        <v>68</v>
      </c>
      <c r="F46" s="41">
        <v>1</v>
      </c>
      <c r="G46" s="41">
        <v>1</v>
      </c>
      <c r="H46" s="41" t="s">
        <v>68</v>
      </c>
      <c r="I46" s="41">
        <v>3</v>
      </c>
      <c r="J46" s="41">
        <v>3</v>
      </c>
      <c r="K46" s="71">
        <f t="shared" si="5"/>
        <v>8</v>
      </c>
    </row>
    <row r="47" spans="1:11" ht="16.2" thickBot="1">
      <c r="A47">
        <v>6</v>
      </c>
      <c r="B47" s="37" t="s">
        <v>43</v>
      </c>
      <c r="C47" s="5">
        <v>4</v>
      </c>
      <c r="D47" s="39">
        <v>9.2569999999999997</v>
      </c>
      <c r="E47" s="41">
        <v>0</v>
      </c>
      <c r="F47" s="41">
        <v>0</v>
      </c>
      <c r="G47" s="41" t="s">
        <v>68</v>
      </c>
      <c r="H47" s="41">
        <v>1</v>
      </c>
      <c r="I47" s="41">
        <v>2</v>
      </c>
      <c r="J47" s="41">
        <v>4</v>
      </c>
      <c r="K47" s="71">
        <f t="shared" si="5"/>
        <v>7</v>
      </c>
    </row>
    <row r="48" spans="1:11" ht="16.2" thickBot="1">
      <c r="B48" s="37" t="s">
        <v>36</v>
      </c>
      <c r="C48" s="5">
        <v>5</v>
      </c>
      <c r="D48" s="39">
        <v>9.6769999999999996</v>
      </c>
      <c r="E48" s="41">
        <v>3</v>
      </c>
      <c r="F48" s="41">
        <v>0</v>
      </c>
      <c r="G48" s="41">
        <v>0</v>
      </c>
      <c r="H48" s="41" t="s">
        <v>68</v>
      </c>
      <c r="I48" s="41">
        <v>1</v>
      </c>
      <c r="J48" s="41">
        <v>2</v>
      </c>
      <c r="K48" s="71">
        <f t="shared" si="5"/>
        <v>6</v>
      </c>
    </row>
    <row r="49" spans="1:11" ht="16.2" thickBot="1">
      <c r="B49" s="75" t="s">
        <v>95</v>
      </c>
      <c r="C49" s="76">
        <v>1</v>
      </c>
      <c r="D49" s="77">
        <v>8.9689999999999994</v>
      </c>
      <c r="E49" s="78" t="s">
        <v>68</v>
      </c>
      <c r="F49" s="78" t="s">
        <v>68</v>
      </c>
      <c r="G49" s="78">
        <v>5</v>
      </c>
      <c r="H49" s="78" t="s">
        <v>68</v>
      </c>
      <c r="I49" s="78" t="s">
        <v>68</v>
      </c>
      <c r="J49" s="78" t="s">
        <v>68</v>
      </c>
      <c r="K49" s="79">
        <f t="shared" si="5"/>
        <v>5</v>
      </c>
    </row>
    <row r="50" spans="1:11" ht="16.2" thickBot="1">
      <c r="B50" s="75" t="s">
        <v>102</v>
      </c>
      <c r="C50" s="76">
        <v>1</v>
      </c>
      <c r="D50" s="77">
        <v>9.0069999999999997</v>
      </c>
      <c r="E50" s="78" t="s">
        <v>68</v>
      </c>
      <c r="F50" s="78" t="s">
        <v>68</v>
      </c>
      <c r="G50" s="78" t="s">
        <v>68</v>
      </c>
      <c r="H50" s="78">
        <v>4</v>
      </c>
      <c r="I50" s="78" t="s">
        <v>68</v>
      </c>
      <c r="J50" s="78" t="s">
        <v>68</v>
      </c>
      <c r="K50" s="79">
        <f t="shared" si="5"/>
        <v>4</v>
      </c>
    </row>
    <row r="51" spans="1:11" ht="16.2" thickBot="1">
      <c r="B51" s="75" t="s">
        <v>72</v>
      </c>
      <c r="C51" s="76">
        <v>2</v>
      </c>
      <c r="D51" s="77">
        <v>9.6319999999999997</v>
      </c>
      <c r="E51" s="78" t="s">
        <v>68</v>
      </c>
      <c r="F51" s="78">
        <v>2</v>
      </c>
      <c r="G51" s="78">
        <v>0</v>
      </c>
      <c r="H51" s="78" t="s">
        <v>68</v>
      </c>
      <c r="I51" s="78" t="s">
        <v>68</v>
      </c>
      <c r="J51" s="78" t="s">
        <v>68</v>
      </c>
      <c r="K51" s="79">
        <f t="shared" si="5"/>
        <v>2</v>
      </c>
    </row>
    <row r="52" spans="1:11" ht="16.2" thickBot="1">
      <c r="B52" s="75" t="s">
        <v>89</v>
      </c>
      <c r="C52" s="76">
        <v>1</v>
      </c>
      <c r="D52" s="77">
        <v>13.718999999999999</v>
      </c>
      <c r="E52" s="78" t="s">
        <v>68</v>
      </c>
      <c r="F52" s="78" t="s">
        <v>68</v>
      </c>
      <c r="G52" s="78">
        <v>0</v>
      </c>
      <c r="H52" s="78" t="s">
        <v>68</v>
      </c>
      <c r="I52" s="78" t="s">
        <v>68</v>
      </c>
      <c r="J52" s="78" t="s">
        <v>68</v>
      </c>
      <c r="K52" s="79">
        <f t="shared" si="5"/>
        <v>0</v>
      </c>
    </row>
    <row r="53" spans="1:11" ht="16.2" thickBot="1">
      <c r="B53" s="75" t="s">
        <v>74</v>
      </c>
      <c r="C53" s="76">
        <v>2</v>
      </c>
      <c r="D53" s="77">
        <v>10.653</v>
      </c>
      <c r="E53" s="78" t="s">
        <v>68</v>
      </c>
      <c r="F53" s="78">
        <v>0</v>
      </c>
      <c r="G53" s="78">
        <v>0</v>
      </c>
      <c r="H53" s="78" t="s">
        <v>68</v>
      </c>
      <c r="I53" s="78" t="s">
        <v>68</v>
      </c>
      <c r="J53" s="78" t="s">
        <v>68</v>
      </c>
      <c r="K53" s="79">
        <f t="shared" si="5"/>
        <v>0</v>
      </c>
    </row>
    <row r="54" spans="1:11" ht="16.2" thickBot="1">
      <c r="B54" s="37" t="s">
        <v>33</v>
      </c>
      <c r="C54" s="5">
        <v>2</v>
      </c>
      <c r="D54" s="39">
        <v>15.461</v>
      </c>
      <c r="E54" s="41">
        <v>0</v>
      </c>
      <c r="F54" s="41" t="s">
        <v>68</v>
      </c>
      <c r="G54" s="41" t="s">
        <v>68</v>
      </c>
      <c r="H54" s="41">
        <v>0</v>
      </c>
      <c r="I54" s="41" t="s">
        <v>68</v>
      </c>
      <c r="J54" s="41" t="s">
        <v>68</v>
      </c>
      <c r="K54" s="71">
        <f t="shared" si="5"/>
        <v>0</v>
      </c>
    </row>
    <row r="55" spans="1:11" ht="16.2" thickBot="1">
      <c r="B55" s="37"/>
      <c r="C55" s="38"/>
      <c r="D55" s="39"/>
      <c r="E55" s="41"/>
      <c r="F55" s="41"/>
      <c r="G55" s="41"/>
      <c r="H55" s="41"/>
      <c r="I55" s="41"/>
      <c r="J55" s="41"/>
      <c r="K55" s="71">
        <f t="shared" si="5"/>
        <v>0</v>
      </c>
    </row>
    <row r="56" spans="1:11" ht="16.2" thickBot="1">
      <c r="B56" s="37"/>
      <c r="C56" s="5"/>
      <c r="D56" s="39"/>
      <c r="E56" s="40"/>
      <c r="F56" s="41"/>
      <c r="G56" s="41"/>
      <c r="H56" s="41"/>
      <c r="I56" s="41"/>
      <c r="J56" s="41"/>
      <c r="K56" s="71">
        <f t="shared" ref="K56" si="6">SUM(E56:J56)</f>
        <v>0</v>
      </c>
    </row>
    <row r="57" spans="1:11" ht="16.2" thickBot="1">
      <c r="B57" s="37"/>
      <c r="C57" s="38"/>
      <c r="D57" s="39"/>
      <c r="E57" s="41"/>
      <c r="F57" s="41"/>
      <c r="G57" s="41"/>
      <c r="H57" s="41"/>
      <c r="I57" s="41"/>
      <c r="J57" s="41"/>
      <c r="K57" s="71">
        <f t="shared" ref="K57:K60" si="7">SUM(E57:J57)</f>
        <v>0</v>
      </c>
    </row>
    <row r="58" spans="1:11" ht="16.2" thickBot="1">
      <c r="B58" s="37"/>
      <c r="C58" s="38"/>
      <c r="D58" s="39"/>
      <c r="E58" s="41"/>
      <c r="F58" s="41"/>
      <c r="G58" s="41"/>
      <c r="H58" s="41"/>
      <c r="I58" s="41"/>
      <c r="J58" s="41"/>
      <c r="K58" s="71">
        <f t="shared" si="7"/>
        <v>0</v>
      </c>
    </row>
    <row r="59" spans="1:11" ht="16.2" thickBot="1">
      <c r="B59" s="37"/>
      <c r="C59" s="38"/>
      <c r="D59" s="39"/>
      <c r="E59" s="41"/>
      <c r="F59" s="41"/>
      <c r="G59" s="41"/>
      <c r="H59" s="41"/>
      <c r="I59" s="41"/>
      <c r="J59" s="41"/>
      <c r="K59" s="71">
        <f t="shared" si="7"/>
        <v>0</v>
      </c>
    </row>
    <row r="60" spans="1:11" ht="16.2" thickBot="1">
      <c r="B60" s="37"/>
      <c r="C60" s="5"/>
      <c r="D60" s="39"/>
      <c r="E60" s="41"/>
      <c r="F60" s="41"/>
      <c r="G60" s="41"/>
      <c r="H60" s="41"/>
      <c r="I60" s="41"/>
      <c r="J60" s="41"/>
      <c r="K60" s="71">
        <f t="shared" si="7"/>
        <v>0</v>
      </c>
    </row>
    <row r="61" spans="1:11">
      <c r="B61" s="6"/>
      <c r="C61" s="6"/>
    </row>
    <row r="62" spans="1:11" ht="16.2" thickBot="1">
      <c r="B62" s="3" t="s">
        <v>8</v>
      </c>
      <c r="C62" s="3"/>
    </row>
    <row r="63" spans="1:11" ht="31.8" thickBot="1">
      <c r="B63" s="8" t="s">
        <v>2</v>
      </c>
      <c r="C63" s="29" t="s">
        <v>21</v>
      </c>
      <c r="D63" s="17" t="s">
        <v>12</v>
      </c>
      <c r="E63" s="59" t="s">
        <v>103</v>
      </c>
      <c r="F63" s="59" t="s">
        <v>104</v>
      </c>
      <c r="G63" s="59" t="s">
        <v>105</v>
      </c>
      <c r="H63" s="59" t="s">
        <v>106</v>
      </c>
      <c r="I63" s="59" t="s">
        <v>107</v>
      </c>
      <c r="J63" s="59" t="s">
        <v>108</v>
      </c>
      <c r="K63" s="70" t="s">
        <v>4</v>
      </c>
    </row>
    <row r="64" spans="1:11" ht="16.2" thickBot="1">
      <c r="A64">
        <v>1</v>
      </c>
      <c r="B64" s="37" t="s">
        <v>31</v>
      </c>
      <c r="C64" s="5">
        <v>6</v>
      </c>
      <c r="D64" s="39">
        <v>8.0749999999999993</v>
      </c>
      <c r="E64" s="41">
        <v>6</v>
      </c>
      <c r="F64" s="41">
        <v>4</v>
      </c>
      <c r="G64" s="41">
        <v>5</v>
      </c>
      <c r="H64" s="41">
        <v>3</v>
      </c>
      <c r="I64" s="41">
        <v>5</v>
      </c>
      <c r="J64" s="41">
        <v>3</v>
      </c>
      <c r="K64" s="71">
        <f t="shared" ref="K64:K77" si="8">SUM(E64:J64)</f>
        <v>26</v>
      </c>
    </row>
    <row r="65" spans="1:11" ht="16.2" thickBot="1">
      <c r="A65">
        <v>2</v>
      </c>
      <c r="B65" s="37" t="s">
        <v>60</v>
      </c>
      <c r="C65" s="5">
        <v>5</v>
      </c>
      <c r="D65" s="39">
        <v>8.1379999999999999</v>
      </c>
      <c r="E65" s="41">
        <v>3</v>
      </c>
      <c r="F65" s="41">
        <v>5</v>
      </c>
      <c r="G65" s="41">
        <v>4</v>
      </c>
      <c r="H65" s="41">
        <v>5</v>
      </c>
      <c r="I65" s="41" t="s">
        <v>68</v>
      </c>
      <c r="J65" s="41">
        <v>6</v>
      </c>
      <c r="K65" s="71">
        <f t="shared" si="8"/>
        <v>23</v>
      </c>
    </row>
    <row r="66" spans="1:11" ht="16.2" thickBot="1">
      <c r="A66">
        <v>3</v>
      </c>
      <c r="B66" s="37" t="s">
        <v>33</v>
      </c>
      <c r="C66" s="5">
        <v>6</v>
      </c>
      <c r="D66" s="39">
        <v>8.19</v>
      </c>
      <c r="E66" s="41">
        <v>5</v>
      </c>
      <c r="F66" s="41">
        <v>3</v>
      </c>
      <c r="G66" s="41">
        <v>3</v>
      </c>
      <c r="H66" s="41">
        <v>0</v>
      </c>
      <c r="I66" s="41">
        <v>6</v>
      </c>
      <c r="J66" s="41">
        <v>4</v>
      </c>
      <c r="K66" s="71">
        <f t="shared" si="8"/>
        <v>21</v>
      </c>
    </row>
    <row r="67" spans="1:11" ht="16.2" thickBot="1">
      <c r="A67" t="s">
        <v>22</v>
      </c>
      <c r="B67" s="75" t="s">
        <v>89</v>
      </c>
      <c r="C67" s="76">
        <v>2</v>
      </c>
      <c r="D67" s="77">
        <v>7.9329999999999998</v>
      </c>
      <c r="E67" s="78" t="s">
        <v>68</v>
      </c>
      <c r="F67" s="78">
        <v>6</v>
      </c>
      <c r="G67" s="78">
        <v>6</v>
      </c>
      <c r="H67" s="78" t="s">
        <v>68</v>
      </c>
      <c r="I67" s="78" t="s">
        <v>68</v>
      </c>
      <c r="J67" s="78" t="s">
        <v>68</v>
      </c>
      <c r="K67" s="79">
        <f t="shared" si="8"/>
        <v>12</v>
      </c>
    </row>
    <row r="68" spans="1:11" ht="16.2" thickBot="1">
      <c r="A68">
        <v>4</v>
      </c>
      <c r="B68" s="37" t="s">
        <v>73</v>
      </c>
      <c r="C68" s="38">
        <v>4</v>
      </c>
      <c r="D68" s="39">
        <v>8.1890000000000001</v>
      </c>
      <c r="E68" s="41" t="s">
        <v>68</v>
      </c>
      <c r="F68" s="41">
        <v>0</v>
      </c>
      <c r="G68" s="41">
        <v>2</v>
      </c>
      <c r="H68" s="41">
        <v>6</v>
      </c>
      <c r="I68" s="41">
        <v>4</v>
      </c>
      <c r="J68" s="41" t="s">
        <v>68</v>
      </c>
      <c r="K68" s="71">
        <f t="shared" si="8"/>
        <v>12</v>
      </c>
    </row>
    <row r="69" spans="1:11" ht="16.2" thickBot="1">
      <c r="A69">
        <v>5</v>
      </c>
      <c r="B69" s="37" t="s">
        <v>42</v>
      </c>
      <c r="C69" s="5">
        <v>5</v>
      </c>
      <c r="D69" s="39">
        <v>8.3079999999999998</v>
      </c>
      <c r="E69" s="41">
        <v>0</v>
      </c>
      <c r="F69" s="41">
        <v>2</v>
      </c>
      <c r="G69" s="41">
        <v>0</v>
      </c>
      <c r="H69" s="41">
        <v>4</v>
      </c>
      <c r="I69" s="41" t="s">
        <v>68</v>
      </c>
      <c r="J69" s="41">
        <v>5</v>
      </c>
      <c r="K69" s="71">
        <f t="shared" si="8"/>
        <v>11</v>
      </c>
    </row>
    <row r="70" spans="1:11" ht="16.2" thickBot="1">
      <c r="A70">
        <v>6</v>
      </c>
      <c r="B70" s="37" t="s">
        <v>43</v>
      </c>
      <c r="C70" s="5">
        <v>5</v>
      </c>
      <c r="D70" s="39">
        <v>8.7219999999999995</v>
      </c>
      <c r="E70" s="40">
        <v>4</v>
      </c>
      <c r="F70" s="41">
        <v>0</v>
      </c>
      <c r="G70" s="41" t="s">
        <v>68</v>
      </c>
      <c r="H70" s="41">
        <v>1</v>
      </c>
      <c r="I70" s="41">
        <v>2</v>
      </c>
      <c r="J70" s="41">
        <v>1</v>
      </c>
      <c r="K70" s="71">
        <f t="shared" si="8"/>
        <v>8</v>
      </c>
    </row>
    <row r="71" spans="1:11" ht="16.2" thickBot="1">
      <c r="B71" s="37" t="s">
        <v>90</v>
      </c>
      <c r="C71" s="38">
        <v>5</v>
      </c>
      <c r="D71" s="39">
        <v>8.5619999999999994</v>
      </c>
      <c r="E71" s="41" t="s">
        <v>68</v>
      </c>
      <c r="F71" s="41">
        <v>0</v>
      </c>
      <c r="G71" s="41">
        <v>0</v>
      </c>
      <c r="H71" s="41" t="s">
        <v>68</v>
      </c>
      <c r="I71" s="41">
        <v>3</v>
      </c>
      <c r="J71" s="41">
        <v>2</v>
      </c>
      <c r="K71" s="71">
        <f t="shared" si="8"/>
        <v>5</v>
      </c>
    </row>
    <row r="72" spans="1:11" ht="16.2" thickBot="1">
      <c r="B72" s="37" t="s">
        <v>36</v>
      </c>
      <c r="C72" s="5">
        <v>5</v>
      </c>
      <c r="D72" s="39">
        <v>9.0440000000000005</v>
      </c>
      <c r="E72" s="41">
        <v>2</v>
      </c>
      <c r="F72" s="41">
        <v>0</v>
      </c>
      <c r="G72" s="41">
        <v>0</v>
      </c>
      <c r="H72" s="41" t="s">
        <v>68</v>
      </c>
      <c r="I72" s="41">
        <v>1</v>
      </c>
      <c r="J72" s="41">
        <v>0</v>
      </c>
      <c r="K72" s="71">
        <f t="shared" si="8"/>
        <v>3</v>
      </c>
    </row>
    <row r="73" spans="1:11" ht="16.2" thickBot="1">
      <c r="B73" s="75" t="s">
        <v>102</v>
      </c>
      <c r="C73" s="76">
        <v>1</v>
      </c>
      <c r="D73" s="77">
        <v>8.5830000000000002</v>
      </c>
      <c r="E73" s="78" t="s">
        <v>68</v>
      </c>
      <c r="F73" s="78" t="s">
        <v>68</v>
      </c>
      <c r="G73" s="78" t="s">
        <v>68</v>
      </c>
      <c r="H73" s="78">
        <v>2</v>
      </c>
      <c r="I73" s="78" t="s">
        <v>68</v>
      </c>
      <c r="J73" s="78" t="s">
        <v>68</v>
      </c>
      <c r="K73" s="79">
        <f t="shared" si="8"/>
        <v>2</v>
      </c>
    </row>
    <row r="74" spans="1:11" ht="16.2" thickBot="1">
      <c r="B74" s="75" t="s">
        <v>72</v>
      </c>
      <c r="C74" s="76">
        <v>2</v>
      </c>
      <c r="D74" s="77">
        <v>8.3979999999999997</v>
      </c>
      <c r="E74" s="78" t="s">
        <v>68</v>
      </c>
      <c r="F74" s="78">
        <v>1</v>
      </c>
      <c r="G74" s="78">
        <v>0</v>
      </c>
      <c r="H74" s="78" t="s">
        <v>68</v>
      </c>
      <c r="I74" s="78" t="s">
        <v>68</v>
      </c>
      <c r="J74" s="78" t="s">
        <v>68</v>
      </c>
      <c r="K74" s="79">
        <f t="shared" si="8"/>
        <v>1</v>
      </c>
    </row>
    <row r="75" spans="1:11" ht="16.2" thickBot="1">
      <c r="B75" s="75" t="s">
        <v>95</v>
      </c>
      <c r="C75" s="76">
        <v>1</v>
      </c>
      <c r="D75" s="77">
        <v>8.4280000000000008</v>
      </c>
      <c r="E75" s="78" t="s">
        <v>68</v>
      </c>
      <c r="F75" s="78" t="s">
        <v>68</v>
      </c>
      <c r="G75" s="78">
        <v>1</v>
      </c>
      <c r="H75" s="78" t="s">
        <v>68</v>
      </c>
      <c r="I75" s="78" t="s">
        <v>68</v>
      </c>
      <c r="J75" s="78" t="s">
        <v>68</v>
      </c>
      <c r="K75" s="79">
        <f t="shared" si="8"/>
        <v>1</v>
      </c>
    </row>
    <row r="76" spans="1:11" ht="16.2" thickBot="1">
      <c r="B76" s="75" t="s">
        <v>74</v>
      </c>
      <c r="C76" s="76">
        <v>2</v>
      </c>
      <c r="D76" s="77">
        <v>8.7880000000000003</v>
      </c>
      <c r="E76" s="78" t="s">
        <v>68</v>
      </c>
      <c r="F76" s="78">
        <v>0</v>
      </c>
      <c r="G76" s="78">
        <v>0</v>
      </c>
      <c r="H76" s="78" t="s">
        <v>68</v>
      </c>
      <c r="I76" s="78" t="s">
        <v>68</v>
      </c>
      <c r="J76" s="78" t="s">
        <v>68</v>
      </c>
      <c r="K76" s="79">
        <f t="shared" si="8"/>
        <v>0</v>
      </c>
    </row>
    <row r="77" spans="1:11" ht="16.2" thickBot="1">
      <c r="B77" s="37"/>
      <c r="C77" s="38"/>
      <c r="D77" s="39"/>
      <c r="E77" s="41"/>
      <c r="F77" s="41"/>
      <c r="G77" s="41"/>
      <c r="H77" s="41"/>
      <c r="I77" s="41"/>
      <c r="J77" s="41"/>
      <c r="K77" s="71">
        <f t="shared" si="8"/>
        <v>0</v>
      </c>
    </row>
    <row r="78" spans="1:11" ht="16.2" thickBot="1">
      <c r="B78" s="37"/>
      <c r="C78" s="38"/>
      <c r="D78" s="39"/>
      <c r="E78" s="41"/>
      <c r="F78" s="41"/>
      <c r="G78" s="41"/>
      <c r="H78" s="41"/>
      <c r="I78" s="41"/>
      <c r="J78" s="41"/>
      <c r="K78" s="71">
        <f t="shared" ref="K78:K79" si="9">SUM(E78:J78)</f>
        <v>0</v>
      </c>
    </row>
    <row r="79" spans="1:11" ht="16.2" thickBot="1">
      <c r="B79" s="37"/>
      <c r="C79" s="38"/>
      <c r="D79" s="39"/>
      <c r="E79" s="41"/>
      <c r="F79" s="41"/>
      <c r="G79" s="41"/>
      <c r="H79" s="41"/>
      <c r="I79" s="41"/>
      <c r="J79" s="41"/>
      <c r="K79" s="71">
        <f t="shared" si="9"/>
        <v>0</v>
      </c>
    </row>
    <row r="80" spans="1:11" ht="16.2" thickBot="1">
      <c r="B80" s="37"/>
      <c r="C80" s="38"/>
      <c r="D80" s="39"/>
      <c r="E80" s="41"/>
      <c r="F80" s="41"/>
      <c r="G80" s="41"/>
      <c r="H80" s="41"/>
      <c r="I80" s="41"/>
      <c r="J80" s="41"/>
      <c r="K80" s="71">
        <f t="shared" ref="K80:K84" si="10">SUM(E80:J80)</f>
        <v>0</v>
      </c>
    </row>
    <row r="81" spans="1:11" ht="16.2" thickBot="1">
      <c r="B81" s="37"/>
      <c r="C81" s="38"/>
      <c r="D81" s="39"/>
      <c r="E81" s="41" t="s">
        <v>22</v>
      </c>
      <c r="F81" s="41"/>
      <c r="G81" s="41"/>
      <c r="H81" s="41"/>
      <c r="I81" s="41"/>
      <c r="J81" s="41"/>
      <c r="K81" s="71">
        <f t="shared" si="10"/>
        <v>0</v>
      </c>
    </row>
    <row r="82" spans="1:11" ht="16.2" thickBot="1">
      <c r="B82" s="37"/>
      <c r="C82" s="38"/>
      <c r="D82" s="39"/>
      <c r="E82" s="41"/>
      <c r="F82" s="41"/>
      <c r="G82" s="41"/>
      <c r="H82" s="41"/>
      <c r="I82" s="41"/>
      <c r="J82" s="41"/>
      <c r="K82" s="71">
        <f t="shared" si="10"/>
        <v>0</v>
      </c>
    </row>
    <row r="83" spans="1:11" ht="16.2" thickBot="1">
      <c r="B83" s="37"/>
      <c r="C83" s="38"/>
      <c r="D83" s="39"/>
      <c r="E83" s="41"/>
      <c r="F83" s="41"/>
      <c r="G83" s="41"/>
      <c r="H83" s="41"/>
      <c r="I83" s="41"/>
      <c r="J83" s="41"/>
      <c r="K83" s="71">
        <f t="shared" si="10"/>
        <v>0</v>
      </c>
    </row>
    <row r="84" spans="1:11" ht="16.2" thickBot="1">
      <c r="B84" s="37"/>
      <c r="C84" s="38"/>
      <c r="D84" s="39"/>
      <c r="E84" s="41"/>
      <c r="F84" s="41"/>
      <c r="G84" s="41"/>
      <c r="H84" s="41"/>
      <c r="I84" s="41"/>
      <c r="J84" s="41"/>
      <c r="K84" s="71">
        <f t="shared" si="10"/>
        <v>0</v>
      </c>
    </row>
    <row r="85" spans="1:11" ht="15.6">
      <c r="B85" s="7"/>
      <c r="C85" s="7"/>
    </row>
    <row r="86" spans="1:11" ht="16.2" thickBot="1">
      <c r="B86" s="3" t="s">
        <v>9</v>
      </c>
      <c r="C86" s="3"/>
    </row>
    <row r="87" spans="1:11" ht="31.8" thickBot="1">
      <c r="B87" s="8" t="s">
        <v>2</v>
      </c>
      <c r="C87" s="29" t="s">
        <v>21</v>
      </c>
      <c r="D87" s="17" t="s">
        <v>12</v>
      </c>
      <c r="E87" s="59" t="s">
        <v>103</v>
      </c>
      <c r="F87" s="59" t="s">
        <v>104</v>
      </c>
      <c r="G87" s="59" t="s">
        <v>105</v>
      </c>
      <c r="H87" s="59" t="s">
        <v>106</v>
      </c>
      <c r="I87" s="59" t="s">
        <v>107</v>
      </c>
      <c r="J87" s="59" t="s">
        <v>108</v>
      </c>
      <c r="K87" s="70" t="s">
        <v>4</v>
      </c>
    </row>
    <row r="88" spans="1:11" ht="16.2" thickBot="1">
      <c r="A88">
        <v>1</v>
      </c>
      <c r="B88" s="37" t="s">
        <v>42</v>
      </c>
      <c r="C88" s="5">
        <v>6</v>
      </c>
      <c r="D88" s="39">
        <v>15.946999999999999</v>
      </c>
      <c r="E88" s="41">
        <v>4</v>
      </c>
      <c r="F88" s="41">
        <v>5</v>
      </c>
      <c r="G88" s="41">
        <v>5</v>
      </c>
      <c r="H88" s="41">
        <v>5</v>
      </c>
      <c r="I88" s="41">
        <v>5</v>
      </c>
      <c r="J88" s="41">
        <v>6</v>
      </c>
      <c r="K88" s="71">
        <f t="shared" ref="K88:K102" si="11">SUM(E88:J88)</f>
        <v>30</v>
      </c>
    </row>
    <row r="89" spans="1:11" ht="16.2" thickBot="1">
      <c r="A89">
        <v>2</v>
      </c>
      <c r="B89" s="37" t="s">
        <v>31</v>
      </c>
      <c r="C89" s="5">
        <v>6</v>
      </c>
      <c r="D89" s="39">
        <v>15.474</v>
      </c>
      <c r="E89" s="41">
        <v>6</v>
      </c>
      <c r="F89" s="41">
        <v>6</v>
      </c>
      <c r="G89" s="41">
        <v>6</v>
      </c>
      <c r="H89" s="41">
        <v>6</v>
      </c>
      <c r="I89" s="41">
        <v>0</v>
      </c>
      <c r="J89" s="41">
        <v>0</v>
      </c>
      <c r="K89" s="71">
        <f t="shared" si="11"/>
        <v>24</v>
      </c>
    </row>
    <row r="90" spans="1:11" ht="16.2" thickBot="1">
      <c r="A90">
        <v>3</v>
      </c>
      <c r="B90" s="37" t="s">
        <v>60</v>
      </c>
      <c r="C90" s="5">
        <v>5</v>
      </c>
      <c r="D90" s="39">
        <v>16.186</v>
      </c>
      <c r="E90" s="41">
        <v>3</v>
      </c>
      <c r="F90" s="41">
        <v>2</v>
      </c>
      <c r="G90" s="41">
        <v>1</v>
      </c>
      <c r="H90" s="41">
        <v>4</v>
      </c>
      <c r="I90" s="41" t="s">
        <v>68</v>
      </c>
      <c r="J90" s="41">
        <v>5</v>
      </c>
      <c r="K90" s="71">
        <f t="shared" si="11"/>
        <v>15</v>
      </c>
    </row>
    <row r="91" spans="1:11" ht="16.2" thickBot="1">
      <c r="A91">
        <v>4</v>
      </c>
      <c r="B91" s="37" t="s">
        <v>73</v>
      </c>
      <c r="C91" s="38">
        <v>4</v>
      </c>
      <c r="D91" s="39">
        <v>16.359000000000002</v>
      </c>
      <c r="E91" s="41" t="s">
        <v>68</v>
      </c>
      <c r="F91" s="41">
        <v>3</v>
      </c>
      <c r="G91" s="41">
        <v>3</v>
      </c>
      <c r="H91" s="41">
        <v>3</v>
      </c>
      <c r="I91" s="41">
        <v>6</v>
      </c>
      <c r="J91" s="41" t="s">
        <v>68</v>
      </c>
      <c r="K91" s="71">
        <f t="shared" si="11"/>
        <v>15</v>
      </c>
    </row>
    <row r="92" spans="1:11" ht="16.2" thickBot="1">
      <c r="A92" t="s">
        <v>22</v>
      </c>
      <c r="B92" s="75" t="s">
        <v>89</v>
      </c>
      <c r="C92" s="76">
        <v>2</v>
      </c>
      <c r="D92" s="77">
        <v>16.36</v>
      </c>
      <c r="E92" s="78" t="s">
        <v>68</v>
      </c>
      <c r="F92" s="78">
        <v>4</v>
      </c>
      <c r="G92" s="78">
        <v>4</v>
      </c>
      <c r="H92" s="78" t="s">
        <v>68</v>
      </c>
      <c r="I92" s="78" t="s">
        <v>68</v>
      </c>
      <c r="J92" s="78" t="s">
        <v>68</v>
      </c>
      <c r="K92" s="79">
        <f t="shared" si="11"/>
        <v>8</v>
      </c>
    </row>
    <row r="93" spans="1:11" ht="16.2" thickBot="1">
      <c r="A93">
        <v>5</v>
      </c>
      <c r="B93" s="37" t="s">
        <v>33</v>
      </c>
      <c r="C93" s="5">
        <v>6</v>
      </c>
      <c r="D93" s="39">
        <v>16.631</v>
      </c>
      <c r="E93" s="41">
        <v>5</v>
      </c>
      <c r="F93" s="41">
        <v>0</v>
      </c>
      <c r="G93" s="41">
        <v>0</v>
      </c>
      <c r="H93" s="41">
        <v>0</v>
      </c>
      <c r="I93" s="41">
        <v>1</v>
      </c>
      <c r="J93" s="41">
        <v>2</v>
      </c>
      <c r="K93" s="71">
        <f t="shared" si="11"/>
        <v>8</v>
      </c>
    </row>
    <row r="94" spans="1:11" ht="16.2" thickBot="1">
      <c r="A94">
        <v>6</v>
      </c>
      <c r="B94" s="37" t="s">
        <v>90</v>
      </c>
      <c r="C94" s="38">
        <v>4</v>
      </c>
      <c r="D94" s="39">
        <v>16.896000000000001</v>
      </c>
      <c r="E94" s="41" t="s">
        <v>68</v>
      </c>
      <c r="F94" s="41">
        <v>0</v>
      </c>
      <c r="G94" s="41">
        <v>0</v>
      </c>
      <c r="H94" s="41" t="s">
        <v>68</v>
      </c>
      <c r="I94" s="41">
        <v>4</v>
      </c>
      <c r="J94" s="41">
        <v>4</v>
      </c>
      <c r="K94" s="71">
        <f t="shared" si="11"/>
        <v>8</v>
      </c>
    </row>
    <row r="95" spans="1:11" ht="16.2" thickBot="1">
      <c r="A95" t="s">
        <v>22</v>
      </c>
      <c r="B95" s="37" t="s">
        <v>43</v>
      </c>
      <c r="C95" s="5">
        <v>4</v>
      </c>
      <c r="D95" s="39">
        <v>17.024000000000001</v>
      </c>
      <c r="E95" s="41">
        <v>2</v>
      </c>
      <c r="F95" s="41" t="s">
        <v>68</v>
      </c>
      <c r="G95" s="41" t="s">
        <v>68</v>
      </c>
      <c r="H95" s="41">
        <v>0</v>
      </c>
      <c r="I95" s="41">
        <v>2</v>
      </c>
      <c r="J95" s="41">
        <v>3</v>
      </c>
      <c r="K95" s="71">
        <f t="shared" si="11"/>
        <v>7</v>
      </c>
    </row>
    <row r="96" spans="1:11" ht="16.2" thickBot="1">
      <c r="A96" t="s">
        <v>22</v>
      </c>
      <c r="B96" s="37" t="s">
        <v>36</v>
      </c>
      <c r="C96" s="5">
        <v>5</v>
      </c>
      <c r="D96" s="39">
        <v>18.047000000000001</v>
      </c>
      <c r="E96" s="41">
        <v>1</v>
      </c>
      <c r="F96" s="41">
        <v>0</v>
      </c>
      <c r="G96" s="41">
        <v>0</v>
      </c>
      <c r="H96" s="41" t="s">
        <v>68</v>
      </c>
      <c r="I96" s="41">
        <v>3</v>
      </c>
      <c r="J96" s="41">
        <v>1</v>
      </c>
      <c r="K96" s="71">
        <f t="shared" si="11"/>
        <v>5</v>
      </c>
    </row>
    <row r="97" spans="1:11" ht="16.2" thickBot="1">
      <c r="A97" t="s">
        <v>22</v>
      </c>
      <c r="B97" s="75" t="s">
        <v>95</v>
      </c>
      <c r="C97" s="76">
        <v>1</v>
      </c>
      <c r="D97" s="77">
        <v>16.728000000000002</v>
      </c>
      <c r="E97" s="78" t="s">
        <v>68</v>
      </c>
      <c r="F97" s="78" t="s">
        <v>68</v>
      </c>
      <c r="G97" s="78">
        <v>2</v>
      </c>
      <c r="H97" s="78" t="s">
        <v>68</v>
      </c>
      <c r="I97" s="78" t="s">
        <v>68</v>
      </c>
      <c r="J97" s="78"/>
      <c r="K97" s="79">
        <f t="shared" si="11"/>
        <v>2</v>
      </c>
    </row>
    <row r="98" spans="1:11" ht="16.2" thickBot="1">
      <c r="B98" s="75" t="s">
        <v>102</v>
      </c>
      <c r="C98" s="76">
        <v>1</v>
      </c>
      <c r="D98" s="77">
        <v>18.571999999999999</v>
      </c>
      <c r="E98" s="78" t="s">
        <v>68</v>
      </c>
      <c r="F98" s="78" t="s">
        <v>68</v>
      </c>
      <c r="G98" s="78" t="s">
        <v>68</v>
      </c>
      <c r="H98" s="78">
        <v>2</v>
      </c>
      <c r="I98" s="78" t="s">
        <v>68</v>
      </c>
      <c r="J98" s="78"/>
      <c r="K98" s="79">
        <f t="shared" si="11"/>
        <v>2</v>
      </c>
    </row>
    <row r="99" spans="1:11" ht="16.2" thickBot="1">
      <c r="B99" s="75" t="s">
        <v>72</v>
      </c>
      <c r="C99" s="76">
        <v>2</v>
      </c>
      <c r="D99" s="77">
        <v>16.777000000000001</v>
      </c>
      <c r="E99" s="78" t="s">
        <v>68</v>
      </c>
      <c r="F99" s="78">
        <v>1</v>
      </c>
      <c r="G99" s="78" t="s">
        <v>68</v>
      </c>
      <c r="H99" s="78" t="s">
        <v>68</v>
      </c>
      <c r="I99" s="78" t="s">
        <v>68</v>
      </c>
      <c r="J99" s="78"/>
      <c r="K99" s="79">
        <f t="shared" si="11"/>
        <v>1</v>
      </c>
    </row>
    <row r="100" spans="1:11" ht="16.2" thickBot="1">
      <c r="B100" s="75" t="s">
        <v>74</v>
      </c>
      <c r="C100" s="76">
        <v>2</v>
      </c>
      <c r="D100" s="77">
        <v>18.309000000000001</v>
      </c>
      <c r="E100" s="78" t="s">
        <v>68</v>
      </c>
      <c r="F100" s="78">
        <v>0</v>
      </c>
      <c r="G100" s="78">
        <v>0</v>
      </c>
      <c r="H100" s="78" t="s">
        <v>68</v>
      </c>
      <c r="I100" s="78" t="s">
        <v>68</v>
      </c>
      <c r="J100" s="78"/>
      <c r="K100" s="79">
        <f t="shared" si="11"/>
        <v>0</v>
      </c>
    </row>
    <row r="101" spans="1:11" ht="16.2" thickBot="1">
      <c r="B101" s="37"/>
      <c r="C101" s="38"/>
      <c r="D101" s="39"/>
      <c r="E101" s="41"/>
      <c r="F101" s="41"/>
      <c r="G101" s="41"/>
      <c r="H101" s="41"/>
      <c r="I101" s="41"/>
      <c r="J101" s="41"/>
      <c r="K101" s="71">
        <f t="shared" si="11"/>
        <v>0</v>
      </c>
    </row>
    <row r="102" spans="1:11" ht="16.2" thickBot="1">
      <c r="B102" s="37"/>
      <c r="C102" s="38"/>
      <c r="D102" s="39"/>
      <c r="E102" s="41"/>
      <c r="F102" s="41"/>
      <c r="G102" s="41"/>
      <c r="H102" s="41"/>
      <c r="I102" s="41"/>
      <c r="J102" s="41"/>
      <c r="K102" s="71">
        <f t="shared" si="11"/>
        <v>0</v>
      </c>
    </row>
    <row r="103" spans="1:11" ht="16.2" thickBot="1">
      <c r="B103" s="37"/>
      <c r="C103" s="38"/>
      <c r="D103" s="39"/>
      <c r="E103" s="41"/>
      <c r="F103" s="41"/>
      <c r="G103" s="41"/>
      <c r="H103" s="41"/>
      <c r="I103" s="41"/>
      <c r="J103" s="41"/>
      <c r="K103" s="71">
        <f t="shared" ref="K103:K104" si="12">SUM(E103:J103)</f>
        <v>0</v>
      </c>
    </row>
    <row r="104" spans="1:11" ht="16.2" thickBot="1">
      <c r="B104" s="37"/>
      <c r="C104" s="38"/>
      <c r="D104" s="39"/>
      <c r="E104" s="40"/>
      <c r="F104" s="41"/>
      <c r="G104" s="41"/>
      <c r="H104" s="41"/>
      <c r="I104" s="41"/>
      <c r="J104" s="41"/>
      <c r="K104" s="71">
        <f t="shared" si="12"/>
        <v>0</v>
      </c>
    </row>
    <row r="105" spans="1:11" ht="16.2" thickBot="1">
      <c r="B105" s="37"/>
      <c r="C105" s="38"/>
      <c r="D105" s="39"/>
      <c r="E105" s="41"/>
      <c r="F105" s="41"/>
      <c r="G105" s="41"/>
      <c r="H105" s="41"/>
      <c r="I105" s="41"/>
      <c r="J105" s="41"/>
      <c r="K105" s="71">
        <f t="shared" ref="K105:K106" si="13">SUM(E105:J105)</f>
        <v>0</v>
      </c>
    </row>
    <row r="106" spans="1:11" ht="16.2" thickBot="1">
      <c r="B106" s="37"/>
      <c r="C106" s="38"/>
      <c r="D106" s="39"/>
      <c r="E106" s="41"/>
      <c r="F106" s="41"/>
      <c r="G106" s="41"/>
      <c r="H106" s="41"/>
      <c r="I106" s="41"/>
      <c r="J106" s="41"/>
      <c r="K106" s="71">
        <f t="shared" si="13"/>
        <v>0</v>
      </c>
    </row>
    <row r="107" spans="1:11" ht="15.6">
      <c r="B107" s="23"/>
      <c r="C107" s="23"/>
      <c r="D107" s="24"/>
      <c r="E107" s="25"/>
      <c r="F107" s="25"/>
      <c r="G107" s="25"/>
      <c r="H107" s="25"/>
      <c r="I107" s="25"/>
      <c r="J107" s="25"/>
      <c r="K107" s="72"/>
    </row>
    <row r="108" spans="1:11" ht="15.6">
      <c r="B108" s="2"/>
      <c r="C108" s="2"/>
    </row>
    <row r="109" spans="1:11" ht="16.2" thickBot="1">
      <c r="B109" s="3" t="s">
        <v>16</v>
      </c>
      <c r="C109" s="3"/>
    </row>
    <row r="110" spans="1:11" ht="31.8" thickBot="1">
      <c r="B110" s="8" t="s">
        <v>2</v>
      </c>
      <c r="C110" s="29" t="s">
        <v>21</v>
      </c>
      <c r="D110" s="17" t="s">
        <v>12</v>
      </c>
      <c r="E110" s="59" t="s">
        <v>103</v>
      </c>
      <c r="F110" s="59" t="s">
        <v>104</v>
      </c>
      <c r="G110" s="59" t="s">
        <v>105</v>
      </c>
      <c r="H110" s="59" t="s">
        <v>106</v>
      </c>
      <c r="I110" s="59" t="s">
        <v>107</v>
      </c>
      <c r="J110" s="59" t="s">
        <v>108</v>
      </c>
      <c r="K110" s="70" t="s">
        <v>4</v>
      </c>
    </row>
    <row r="111" spans="1:11" ht="16.2" thickBot="1">
      <c r="B111" s="37" t="s">
        <v>31</v>
      </c>
      <c r="C111" s="5">
        <f>COUNTIF(E111:J111,"&gt;0")</f>
        <v>6</v>
      </c>
      <c r="D111" s="18"/>
      <c r="E111" s="15">
        <f>SUMIF($B$6:$B$108,B111,$E$6:$E$108)</f>
        <v>18</v>
      </c>
      <c r="F111" s="15">
        <f>SUMIF($B$6:$B$108,B111,$F$6:$F$108)</f>
        <v>23</v>
      </c>
      <c r="G111" s="15">
        <f>SUMIF($B$6:$B$108,B111,$G$6:$G$108)</f>
        <v>23</v>
      </c>
      <c r="H111" s="15">
        <f>SUMIF($B$6:$B$108,B111,$H$6:$H$108)</f>
        <v>27</v>
      </c>
      <c r="I111" s="15">
        <f>SUMIF($B$6:$B$108,B111,$I$6:$I$108)</f>
        <v>15</v>
      </c>
      <c r="J111" s="15">
        <f>SUMIF($B$6:$B$108,B111,$J$6:$J$108)</f>
        <v>8</v>
      </c>
      <c r="K111" s="71">
        <f>SUM(E111:J111)</f>
        <v>114</v>
      </c>
    </row>
    <row r="112" spans="1:11" ht="16.2" thickBot="1">
      <c r="B112" s="37" t="s">
        <v>60</v>
      </c>
      <c r="C112" s="5">
        <v>5</v>
      </c>
      <c r="D112" s="18"/>
      <c r="E112" s="15">
        <f>SUMIF($B$6:$B$108,B112,$E$6:$E$108)</f>
        <v>15</v>
      </c>
      <c r="F112" s="15">
        <f>SUMIF($B$6:$B$108,B112,$F$6:$F$108)</f>
        <v>16</v>
      </c>
      <c r="G112" s="15">
        <f>SUMIF($B$6:$B$108,B112,$G$6:$G$108)</f>
        <v>11</v>
      </c>
      <c r="H112" s="15">
        <f>SUMIF($B$6:$B$108,B112,$H$6:$H$108)</f>
        <v>17</v>
      </c>
      <c r="I112" s="15">
        <f>SUMIF($B$6:$B$108,B112,$I$6:$I$108)</f>
        <v>0</v>
      </c>
      <c r="J112" s="15">
        <f>SUMIF($B$6:$B$108,B112,$J$6:$J$108)</f>
        <v>27</v>
      </c>
      <c r="K112" s="71">
        <f>SUM(E112:J112)</f>
        <v>86</v>
      </c>
    </row>
    <row r="113" spans="2:11" ht="16.2" thickBot="1">
      <c r="B113" s="37" t="s">
        <v>73</v>
      </c>
      <c r="C113" s="5">
        <v>4</v>
      </c>
      <c r="D113" s="18"/>
      <c r="E113" s="15">
        <f>SUMIF($B$6:$B$108,B113,$E$6:$E$108)</f>
        <v>0</v>
      </c>
      <c r="F113" s="15">
        <f>SUMIF($B$6:$B$108,B113,$F$6:$F$108)</f>
        <v>14</v>
      </c>
      <c r="G113" s="15">
        <f>SUMIF($B$6:$B$108,B113,$G$6:$G$108)</f>
        <v>13</v>
      </c>
      <c r="H113" s="15">
        <f>SUMIF($B$6:$B$108,B113,$H$6:$H$108)</f>
        <v>22</v>
      </c>
      <c r="I113" s="15">
        <f>SUMIF($B$6:$B$108,B113,$I$6:$I$108)</f>
        <v>26</v>
      </c>
      <c r="J113" s="15">
        <f>SUMIF($B$6:$B$108,B113,$J$6:$J$108)</f>
        <v>0</v>
      </c>
      <c r="K113" s="71">
        <f>SUM(E113:J113)</f>
        <v>75</v>
      </c>
    </row>
    <row r="114" spans="2:11" ht="16.2" thickBot="1">
      <c r="B114" s="37" t="s">
        <v>42</v>
      </c>
      <c r="C114" s="5">
        <f>COUNTIF(E114:J114,"&gt;0")</f>
        <v>6</v>
      </c>
      <c r="D114" s="18"/>
      <c r="E114" s="15">
        <f>SUMIF($B$6:$B$108,B114,$E$6:$E$108)</f>
        <v>9</v>
      </c>
      <c r="F114" s="15">
        <f>SUMIF($B$6:$B$108,B114,$F$6:$F$108)</f>
        <v>12</v>
      </c>
      <c r="G114" s="15">
        <f>SUMIF($B$6:$B$108,B114,$G$6:$G$108)</f>
        <v>13</v>
      </c>
      <c r="H114" s="15">
        <f>SUMIF($B$6:$B$108,B114,$H$6:$H$108)</f>
        <v>11</v>
      </c>
      <c r="I114" s="15">
        <f>SUMIF($B$6:$B$108,B114,$I$6:$I$108)</f>
        <v>5</v>
      </c>
      <c r="J114" s="15">
        <f>SUMIF($B$6:$B$108,B114,$J$6:$J$108)</f>
        <v>19</v>
      </c>
      <c r="K114" s="71">
        <f>SUM(E114:J114)</f>
        <v>69</v>
      </c>
    </row>
    <row r="115" spans="2:11" ht="16.2" thickBot="1">
      <c r="B115" s="37" t="s">
        <v>33</v>
      </c>
      <c r="C115" s="5">
        <f>COUNTIF(E115:J115,"&gt;0")</f>
        <v>6</v>
      </c>
      <c r="D115" s="18"/>
      <c r="E115" s="15">
        <f>SUMIF($B$6:$B$108,B115,$E$6:$E$108)</f>
        <v>22</v>
      </c>
      <c r="F115" s="15">
        <f>SUMIF($B$6:$B$108,B115,$F$6:$F$108)</f>
        <v>6</v>
      </c>
      <c r="G115" s="15">
        <f>SUMIF($B$6:$B$108,B115,$G$6:$G$108)</f>
        <v>7</v>
      </c>
      <c r="H115" s="15">
        <f>SUMIF($B$6:$B$108,B115,$H$6:$H$108)</f>
        <v>4</v>
      </c>
      <c r="I115" s="15">
        <f>SUMIF($B$6:$B$108,B115,$I$6:$I$108)</f>
        <v>12</v>
      </c>
      <c r="J115" s="15">
        <f>SUMIF($B$6:$B$108,B115,$J$6:$J$108)</f>
        <v>15</v>
      </c>
      <c r="K115" s="71">
        <f>SUM(E115:J115)</f>
        <v>66</v>
      </c>
    </row>
    <row r="116" spans="2:11" ht="16.2" thickBot="1">
      <c r="B116" s="37" t="s">
        <v>75</v>
      </c>
      <c r="C116" s="5">
        <v>4</v>
      </c>
      <c r="D116" s="18"/>
      <c r="E116" s="15">
        <f>SUMIF($B$6:$B$108,B116,$E$6:$E$108)</f>
        <v>0</v>
      </c>
      <c r="F116" s="15">
        <f>SUMIF($B$6:$B$108,B116,$F$6:$F$108)</f>
        <v>10</v>
      </c>
      <c r="G116" s="15">
        <f>SUMIF($B$6:$B$108,B116,$G$6:$G$108)</f>
        <v>9</v>
      </c>
      <c r="H116" s="15">
        <f>SUMIF($B$6:$B$108,B116,$H$6:$H$108)</f>
        <v>0</v>
      </c>
      <c r="I116" s="15">
        <v>14</v>
      </c>
      <c r="J116" s="15">
        <v>16</v>
      </c>
      <c r="K116" s="71">
        <f>SUM(E116:J116)</f>
        <v>49</v>
      </c>
    </row>
    <row r="117" spans="2:11" ht="16.2" thickBot="1">
      <c r="B117" s="37" t="s">
        <v>43</v>
      </c>
      <c r="C117" s="5">
        <v>5</v>
      </c>
      <c r="D117" s="18"/>
      <c r="E117" s="15">
        <f>SUMIF($B$6:$B$108,B117,$E$6:$E$108)</f>
        <v>6</v>
      </c>
      <c r="F117" s="15">
        <f>SUMIF($B$6:$B$108,B117,$F$6:$F$108)</f>
        <v>0</v>
      </c>
      <c r="G117" s="15">
        <f>SUMIF($B$6:$B$108,B117,$G$6:$G$108)</f>
        <v>0</v>
      </c>
      <c r="H117" s="15">
        <f>SUMIF($B$6:$B$108,B117,$H$6:$H$108)</f>
        <v>6</v>
      </c>
      <c r="I117" s="15">
        <f>SUMIF($B$6:$B$108,B117,$I$6:$I$108)</f>
        <v>10</v>
      </c>
      <c r="J117" s="15">
        <f>SUMIF($B$6:$B$108,B117,$J$6:$J$108)</f>
        <v>14</v>
      </c>
      <c r="K117" s="71">
        <f>SUM(E117:J117)</f>
        <v>36</v>
      </c>
    </row>
    <row r="118" spans="2:11" ht="16.2" thickBot="1">
      <c r="B118" s="37" t="s">
        <v>36</v>
      </c>
      <c r="C118" s="5">
        <f>COUNTIF(E118:J118,"&gt;0")</f>
        <v>5</v>
      </c>
      <c r="D118" s="18"/>
      <c r="E118" s="15">
        <f>SUMIF($B$6:$B$108,B118,$E$6:$E$108)</f>
        <v>10</v>
      </c>
      <c r="F118" s="15">
        <f>SUMIF($B$6:$B$108,B118,$F$6:$F$108)</f>
        <v>7</v>
      </c>
      <c r="G118" s="15">
        <f>SUMIF($B$6:$B$108,B118,$G$6:$G$108)</f>
        <v>3</v>
      </c>
      <c r="H118" s="15">
        <f>SUMIF($B$6:$B$108,B118,$H$6:$H$108)</f>
        <v>0</v>
      </c>
      <c r="I118" s="15">
        <f>SUMIF($B$6:$B$108,B118,$I$6:$I$108)</f>
        <v>11</v>
      </c>
      <c r="J118" s="15">
        <f>SUMIF($B$6:$B$108,B118,$J$6:$J$108)</f>
        <v>4</v>
      </c>
      <c r="K118" s="71">
        <f>SUM(E118:J118)</f>
        <v>35</v>
      </c>
    </row>
    <row r="119" spans="2:11" ht="16.2" thickBot="1">
      <c r="B119" s="37" t="s">
        <v>89</v>
      </c>
      <c r="C119" s="5">
        <v>2</v>
      </c>
      <c r="D119" s="18"/>
      <c r="E119" s="15">
        <f>SUMIF($B$6:$B$108,B119,$E$6:$E$108)</f>
        <v>0</v>
      </c>
      <c r="F119" s="15">
        <f>SUMIF($B$6:$B$108,B119,$F$6:$F$108)</f>
        <v>10</v>
      </c>
      <c r="G119" s="15">
        <f>SUMIF($B$6:$B$108,B119,$G$6:$G$108)</f>
        <v>10</v>
      </c>
      <c r="H119" s="15">
        <f>SUMIF($B$6:$B$108,B119,$H$6:$H$108)</f>
        <v>0</v>
      </c>
      <c r="I119" s="15">
        <f>SUMIF($B$6:$B$108,B119,$I$6:$I$108)</f>
        <v>0</v>
      </c>
      <c r="J119" s="15">
        <f>SUMIF($B$6:$B$108,B119,$J$6:$J$108)</f>
        <v>0</v>
      </c>
      <c r="K119" s="71">
        <f>SUM(E119:J119)</f>
        <v>20</v>
      </c>
    </row>
    <row r="120" spans="2:11" ht="16.2" thickBot="1">
      <c r="B120" s="4" t="s">
        <v>95</v>
      </c>
      <c r="C120" s="5">
        <v>1</v>
      </c>
      <c r="D120" s="18"/>
      <c r="E120" s="15">
        <f>SUMIF($B$6:$B$108,B120,$E$6:$E$108)</f>
        <v>0</v>
      </c>
      <c r="F120" s="15">
        <f>SUMIF($B$6:$B$108,B120,$F$6:$F$108)</f>
        <v>0</v>
      </c>
      <c r="G120" s="15">
        <f>SUMIF($B$6:$B$108,B120,$G$6:$G$108)</f>
        <v>12</v>
      </c>
      <c r="H120" s="15">
        <f>SUMIF($B$6:$B$108,B120,$H$6:$H$108)</f>
        <v>0</v>
      </c>
      <c r="I120" s="15">
        <f>SUMIF($B$6:$B$108,B120,$I$6:$I$108)</f>
        <v>0</v>
      </c>
      <c r="J120" s="15">
        <f>SUMIF($B$6:$B$108,B120,$J$6:$J$108)</f>
        <v>0</v>
      </c>
      <c r="K120" s="71">
        <f>SUM(E120:J120)</f>
        <v>12</v>
      </c>
    </row>
    <row r="121" spans="2:11" ht="16.2" thickBot="1">
      <c r="B121" s="37" t="s">
        <v>72</v>
      </c>
      <c r="C121" s="5">
        <v>2</v>
      </c>
      <c r="D121" s="18"/>
      <c r="E121" s="15">
        <f>SUMIF($B$6:$B$108,B121,$E$6:$E$108)</f>
        <v>0</v>
      </c>
      <c r="F121" s="15">
        <f>SUMIF($B$6:$B$108,B121,$F$6:$F$108)</f>
        <v>7</v>
      </c>
      <c r="G121" s="15">
        <f>SUMIF($B$6:$B$108,B121,$G$6:$G$108)</f>
        <v>2</v>
      </c>
      <c r="H121" s="15">
        <f>SUMIF($B$6:$B$108,B121,$H$6:$H$108)</f>
        <v>0</v>
      </c>
      <c r="I121" s="15">
        <f>SUMIF($B$6:$B$108,B121,$I$6:$I$108)</f>
        <v>0</v>
      </c>
      <c r="J121" s="15">
        <f>SUMIF($B$6:$B$108,B121,$J$6:$J$108)</f>
        <v>0</v>
      </c>
      <c r="K121" s="71">
        <f>SUM(E121:J121)</f>
        <v>9</v>
      </c>
    </row>
    <row r="122" spans="2:11" ht="16.2" thickBot="1">
      <c r="B122" s="37" t="s">
        <v>102</v>
      </c>
      <c r="C122" s="5">
        <v>1</v>
      </c>
      <c r="D122" s="18"/>
      <c r="E122" s="15">
        <f>SUMIF($B$6:$B$108,B122,$E$6:$E$108)</f>
        <v>0</v>
      </c>
      <c r="F122" s="15">
        <f>SUMIF($B$6:$B$108,B122,$F$6:$F$108)</f>
        <v>0</v>
      </c>
      <c r="G122" s="15">
        <f>SUMIF($B$6:$B$108,B122,$G$6:$G$108)</f>
        <v>0</v>
      </c>
      <c r="H122" s="15">
        <f>SUMIF($B$6:$B$108,B122,$H$6:$H$108)</f>
        <v>8</v>
      </c>
      <c r="I122" s="15">
        <f>SUMIF($B$6:$B$108,B122,$I$6:$I$108)</f>
        <v>0</v>
      </c>
      <c r="J122" s="15">
        <f>SUMIF($B$6:$B$108,B122,$J$6:$J$108)</f>
        <v>0</v>
      </c>
      <c r="K122" s="71">
        <f>SUM(E122:J122)</f>
        <v>8</v>
      </c>
    </row>
    <row r="123" spans="2:11" ht="16.2" thickBot="1">
      <c r="B123" s="37" t="s">
        <v>82</v>
      </c>
      <c r="C123" s="5">
        <v>2</v>
      </c>
      <c r="D123" s="18"/>
      <c r="E123" s="15">
        <f>SUMIF($B$6:$B$108,B123,$E$6:$E$108)</f>
        <v>0</v>
      </c>
      <c r="F123" s="15">
        <f>SUMIF($B$6:$B$108,B123,$F$6:$F$108)</f>
        <v>0</v>
      </c>
      <c r="G123" s="15">
        <f>SUMIF($B$6:$B$108,B123,$G$6:$G$108)</f>
        <v>0</v>
      </c>
      <c r="H123" s="15">
        <f>SUMIF($B$6:$B$108,B123,$H$6:$H$108)</f>
        <v>0</v>
      </c>
      <c r="I123" s="15">
        <f>SUMIF($B$6:$B$108,B123,$I$6:$I$108)</f>
        <v>0</v>
      </c>
      <c r="J123" s="15">
        <f>SUMIF($B$6:$B$108,B123,$J$6:$J$108)</f>
        <v>0</v>
      </c>
      <c r="K123" s="71">
        <f>SUM(E123:J123)</f>
        <v>0</v>
      </c>
    </row>
    <row r="124" spans="2:11" ht="16.2" thickBot="1">
      <c r="B124" s="37"/>
      <c r="C124" s="5"/>
      <c r="D124" s="18"/>
      <c r="E124" s="15">
        <f>SUMIF($B$6:$B$108,B124,$E$6:$E$108)</f>
        <v>0</v>
      </c>
      <c r="F124" s="15">
        <f>SUMIF($B$6:$B$108,B124,$F$6:$F$108)</f>
        <v>0</v>
      </c>
      <c r="G124" s="15">
        <f>SUMIF($B$6:$B$108,B124,$G$6:$G$108)</f>
        <v>0</v>
      </c>
      <c r="H124" s="15">
        <f>SUMIF($B$6:$B$108,B124,$H$6:$H$108)</f>
        <v>0</v>
      </c>
      <c r="I124" s="15">
        <f>SUMIF($B$6:$B$108,B124,$I$6:$I$108)</f>
        <v>0</v>
      </c>
      <c r="J124" s="15">
        <f>SUMIF($B$6:$B$108,B124,$J$6:$J$108)</f>
        <v>0</v>
      </c>
      <c r="K124" s="71">
        <f>SUM(E124:J124)</f>
        <v>0</v>
      </c>
    </row>
    <row r="125" spans="2:11" ht="16.2" thickBot="1">
      <c r="B125" s="37"/>
      <c r="C125" s="5"/>
      <c r="D125" s="18"/>
      <c r="E125" s="15">
        <f t="shared" ref="E111:E125" si="14">SUMIF($B$6:$B$108,B125,$E$6:$E$108)</f>
        <v>0</v>
      </c>
      <c r="F125" s="15">
        <f t="shared" ref="F111:F125" si="15">SUMIF($B$6:$B$108,B125,$F$6:$F$108)</f>
        <v>0</v>
      </c>
      <c r="G125" s="15">
        <f t="shared" ref="G111:G125" si="16">SUMIF($B$6:$B$108,B125,$G$6:$G$108)</f>
        <v>0</v>
      </c>
      <c r="H125" s="15">
        <f t="shared" ref="H111:H125" si="17">SUMIF($B$6:$B$108,B125,$H$6:$H$108)</f>
        <v>0</v>
      </c>
      <c r="I125" s="15">
        <f t="shared" ref="I117:I125" si="18">SUMIF($B$6:$B$108,B125,$I$6:$I$108)</f>
        <v>0</v>
      </c>
      <c r="J125" s="15">
        <f t="shared" ref="J111:J125" si="19">SUMIF($B$6:$B$108,B125,$J$6:$J$108)</f>
        <v>0</v>
      </c>
      <c r="K125" s="71">
        <f t="shared" ref="K111:K125" si="20">SUM(E125:J125)</f>
        <v>0</v>
      </c>
    </row>
    <row r="126" spans="2:11" ht="16.2" thickBot="1">
      <c r="B126" s="37"/>
      <c r="C126" s="5"/>
      <c r="D126" s="18"/>
      <c r="E126" s="15">
        <f t="shared" ref="E126" si="21">SUMIF($B$6:$B$108,B126,$E$6:$E$108)</f>
        <v>0</v>
      </c>
      <c r="F126" s="15">
        <f t="shared" ref="F126" si="22">SUMIF($B$6:$B$108,B126,$F$6:$F$108)</f>
        <v>0</v>
      </c>
      <c r="G126" s="15">
        <f t="shared" ref="G126" si="23">SUMIF($B$6:$B$108,B126,$G$6:$G$108)</f>
        <v>0</v>
      </c>
      <c r="H126" s="15">
        <f t="shared" ref="H126" si="24">SUMIF($B$6:$B$108,B126,$H$6:$H$108)</f>
        <v>0</v>
      </c>
      <c r="I126" s="15">
        <f t="shared" ref="I126" si="25">SUMIF($B$6:$B$108,B126,$I$6:$I$108)</f>
        <v>0</v>
      </c>
      <c r="J126" s="15">
        <f t="shared" ref="J126" si="26">SUMIF($B$6:$B$108,B126,$J$6:$J$108)</f>
        <v>0</v>
      </c>
      <c r="K126" s="71">
        <f t="shared" ref="K126" si="27">SUM(E126:J126)</f>
        <v>0</v>
      </c>
    </row>
    <row r="127" spans="2:11" ht="16.2" thickBot="1">
      <c r="B127" s="37"/>
      <c r="C127" s="5"/>
      <c r="D127" s="18"/>
      <c r="E127" s="15">
        <f t="shared" ref="E127:E134" si="28">SUMIF($B$6:$B$108,B127,$E$6:$E$108)</f>
        <v>0</v>
      </c>
      <c r="F127" s="15">
        <f t="shared" ref="F127:F134" si="29">SUMIF($B$6:$B$108,B127,$F$6:$F$108)</f>
        <v>0</v>
      </c>
      <c r="G127" s="15">
        <f t="shared" ref="G127:G134" si="30">SUMIF($B$6:$B$108,B127,$G$6:$G$108)</f>
        <v>0</v>
      </c>
      <c r="H127" s="15">
        <f t="shared" ref="H127:H134" si="31">SUMIF($B$6:$B$108,B127,$H$6:$H$108)</f>
        <v>0</v>
      </c>
      <c r="I127" s="15">
        <f t="shared" ref="I127:I134" si="32">SUMIF($B$6:$B$108,B127,$I$6:$I$108)</f>
        <v>0</v>
      </c>
      <c r="J127" s="15">
        <f t="shared" ref="J127:J134" si="33">SUMIF($B$6:$B$108,B127,$J$6:$J$108)</f>
        <v>0</v>
      </c>
      <c r="K127" s="71">
        <f t="shared" ref="K127:K134" si="34">SUM(E127:J127)</f>
        <v>0</v>
      </c>
    </row>
    <row r="128" spans="2:11" ht="16.2" thickBot="1">
      <c r="B128" s="4" t="s">
        <v>22</v>
      </c>
      <c r="C128" s="5"/>
      <c r="D128" s="18"/>
      <c r="E128" s="15">
        <f t="shared" si="28"/>
        <v>0</v>
      </c>
      <c r="F128" s="15">
        <f t="shared" si="29"/>
        <v>0</v>
      </c>
      <c r="G128" s="15">
        <f t="shared" si="30"/>
        <v>0</v>
      </c>
      <c r="H128" s="15">
        <f t="shared" si="31"/>
        <v>0</v>
      </c>
      <c r="I128" s="15">
        <f t="shared" si="32"/>
        <v>0</v>
      </c>
      <c r="J128" s="15">
        <f t="shared" si="33"/>
        <v>0</v>
      </c>
      <c r="K128" s="71">
        <f t="shared" si="34"/>
        <v>0</v>
      </c>
    </row>
    <row r="129" spans="2:11" ht="16.2" thickBot="1">
      <c r="B129" s="37" t="s">
        <v>22</v>
      </c>
      <c r="C129" s="5"/>
      <c r="D129" s="18"/>
      <c r="E129" s="15">
        <f t="shared" si="28"/>
        <v>0</v>
      </c>
      <c r="F129" s="15">
        <f t="shared" si="29"/>
        <v>0</v>
      </c>
      <c r="G129" s="15">
        <f t="shared" si="30"/>
        <v>0</v>
      </c>
      <c r="H129" s="15">
        <f t="shared" si="31"/>
        <v>0</v>
      </c>
      <c r="I129" s="15">
        <f t="shared" si="32"/>
        <v>0</v>
      </c>
      <c r="J129" s="15">
        <f t="shared" si="33"/>
        <v>0</v>
      </c>
      <c r="K129" s="71">
        <f t="shared" si="34"/>
        <v>0</v>
      </c>
    </row>
    <row r="130" spans="2:11" ht="16.2" thickBot="1">
      <c r="B130" s="4" t="s">
        <v>22</v>
      </c>
      <c r="C130" s="5"/>
      <c r="D130" s="18"/>
      <c r="E130" s="15">
        <f t="shared" si="28"/>
        <v>0</v>
      </c>
      <c r="F130" s="15">
        <f t="shared" si="29"/>
        <v>0</v>
      </c>
      <c r="G130" s="15">
        <f t="shared" si="30"/>
        <v>0</v>
      </c>
      <c r="H130" s="15">
        <f t="shared" si="31"/>
        <v>0</v>
      </c>
      <c r="I130" s="15">
        <f t="shared" si="32"/>
        <v>0</v>
      </c>
      <c r="J130" s="15">
        <f t="shared" si="33"/>
        <v>0</v>
      </c>
      <c r="K130" s="71">
        <f t="shared" si="34"/>
        <v>0</v>
      </c>
    </row>
    <row r="131" spans="2:11" ht="16.2" thickBot="1">
      <c r="B131" s="4" t="s">
        <v>22</v>
      </c>
      <c r="C131" s="5"/>
      <c r="D131" s="18"/>
      <c r="E131" s="15">
        <f t="shared" si="28"/>
        <v>0</v>
      </c>
      <c r="F131" s="15">
        <f t="shared" si="29"/>
        <v>0</v>
      </c>
      <c r="G131" s="15">
        <f t="shared" si="30"/>
        <v>0</v>
      </c>
      <c r="H131" s="15">
        <f t="shared" si="31"/>
        <v>0</v>
      </c>
      <c r="I131" s="15">
        <f t="shared" si="32"/>
        <v>0</v>
      </c>
      <c r="J131" s="15">
        <f t="shared" si="33"/>
        <v>0</v>
      </c>
      <c r="K131" s="71">
        <f t="shared" si="34"/>
        <v>0</v>
      </c>
    </row>
    <row r="132" spans="2:11" ht="16.2" thickBot="1">
      <c r="B132" s="37" t="s">
        <v>22</v>
      </c>
      <c r="C132" s="5"/>
      <c r="D132" s="18"/>
      <c r="E132" s="15">
        <f t="shared" si="28"/>
        <v>0</v>
      </c>
      <c r="F132" s="15">
        <f t="shared" si="29"/>
        <v>0</v>
      </c>
      <c r="G132" s="15">
        <f t="shared" si="30"/>
        <v>0</v>
      </c>
      <c r="H132" s="15">
        <f t="shared" si="31"/>
        <v>0</v>
      </c>
      <c r="I132" s="15">
        <f t="shared" si="32"/>
        <v>0</v>
      </c>
      <c r="J132" s="15">
        <f t="shared" si="33"/>
        <v>0</v>
      </c>
      <c r="K132" s="71">
        <f t="shared" si="34"/>
        <v>0</v>
      </c>
    </row>
    <row r="133" spans="2:11" ht="16.2" thickBot="1">
      <c r="B133" s="4" t="s">
        <v>22</v>
      </c>
      <c r="C133" s="5"/>
      <c r="D133" s="18"/>
      <c r="E133" s="15">
        <f t="shared" si="28"/>
        <v>0</v>
      </c>
      <c r="F133" s="15">
        <f t="shared" si="29"/>
        <v>0</v>
      </c>
      <c r="G133" s="15">
        <f t="shared" si="30"/>
        <v>0</v>
      </c>
      <c r="H133" s="15">
        <f t="shared" si="31"/>
        <v>0</v>
      </c>
      <c r="I133" s="15">
        <f t="shared" si="32"/>
        <v>0</v>
      </c>
      <c r="J133" s="15">
        <f t="shared" si="33"/>
        <v>0</v>
      </c>
      <c r="K133" s="71">
        <f t="shared" si="34"/>
        <v>0</v>
      </c>
    </row>
    <row r="134" spans="2:11" ht="16.2" thickBot="1">
      <c r="B134" s="4" t="s">
        <v>22</v>
      </c>
      <c r="C134" s="5"/>
      <c r="D134" s="18"/>
      <c r="E134" s="15">
        <f t="shared" si="28"/>
        <v>0</v>
      </c>
      <c r="F134" s="15">
        <f t="shared" si="29"/>
        <v>0</v>
      </c>
      <c r="G134" s="15">
        <f t="shared" si="30"/>
        <v>0</v>
      </c>
      <c r="H134" s="15">
        <f t="shared" si="31"/>
        <v>0</v>
      </c>
      <c r="I134" s="15">
        <f t="shared" si="32"/>
        <v>0</v>
      </c>
      <c r="J134" s="15">
        <f t="shared" si="33"/>
        <v>0</v>
      </c>
      <c r="K134" s="71">
        <f t="shared" si="34"/>
        <v>0</v>
      </c>
    </row>
    <row r="135" spans="2:11" ht="15.6">
      <c r="E135" s="32">
        <f t="shared" ref="E135:K135" si="35">SUM(E111:E133)</f>
        <v>80</v>
      </c>
      <c r="F135" s="32">
        <f t="shared" si="35"/>
        <v>105</v>
      </c>
      <c r="G135" s="32">
        <f t="shared" si="35"/>
        <v>103</v>
      </c>
      <c r="H135" s="32">
        <f t="shared" si="35"/>
        <v>95</v>
      </c>
      <c r="I135" s="32">
        <f t="shared" si="35"/>
        <v>93</v>
      </c>
      <c r="J135" s="32">
        <f t="shared" si="35"/>
        <v>103</v>
      </c>
      <c r="K135" s="73">
        <f t="shared" si="35"/>
        <v>579</v>
      </c>
    </row>
    <row r="136" spans="2:11" ht="15.6">
      <c r="E136" s="32" t="s">
        <v>22</v>
      </c>
      <c r="F136" s="32" t="s">
        <v>22</v>
      </c>
      <c r="G136" s="32" t="s">
        <v>22</v>
      </c>
      <c r="H136" s="32" t="s">
        <v>22</v>
      </c>
      <c r="I136" s="32" t="s">
        <v>22</v>
      </c>
      <c r="J136" s="32" t="s">
        <v>22</v>
      </c>
      <c r="K136" s="73">
        <f t="shared" ref="K136" si="36">SUM(K2:K109)</f>
        <v>579</v>
      </c>
    </row>
    <row r="137" spans="2:11">
      <c r="E137" s="13" t="s">
        <v>22</v>
      </c>
      <c r="F137" s="13" t="s">
        <v>22</v>
      </c>
      <c r="G137" s="13" t="s">
        <v>22</v>
      </c>
      <c r="H137" s="13" t="s">
        <v>22</v>
      </c>
      <c r="I137" s="13" t="s">
        <v>22</v>
      </c>
      <c r="J137" s="13" t="s">
        <v>55</v>
      </c>
      <c r="K137" s="74">
        <f t="shared" ref="K137" si="37">+K136-K135</f>
        <v>0</v>
      </c>
    </row>
    <row r="138" spans="2:11">
      <c r="E138" s="13" t="s">
        <v>22</v>
      </c>
      <c r="F138" s="13" t="s">
        <v>22</v>
      </c>
      <c r="G138" s="13" t="s">
        <v>22</v>
      </c>
      <c r="H138" s="13" t="s">
        <v>22</v>
      </c>
      <c r="I138" s="13" t="s">
        <v>22</v>
      </c>
      <c r="J138" s="13" t="s">
        <v>22</v>
      </c>
      <c r="K138" s="74" t="str">
        <f t="shared" ref="K138" si="38">IF(K137=0,"","WRONG")</f>
        <v/>
      </c>
    </row>
  </sheetData>
  <sortState ref="B111:K124">
    <sortCondition descending="1" ref="K111:K124"/>
  </sortState>
  <mergeCells count="1">
    <mergeCell ref="B1:K1"/>
  </mergeCells>
  <pageMargins left="0.33" right="0.19" top="0.38" bottom="0.27" header="0.3" footer="0.3"/>
  <pageSetup orientation="landscape" r:id="rId1"/>
  <rowBreaks count="1" manualBreakCount="1">
    <brk id="80" max="16383" man="1"/>
  </rowBreaks>
  <ignoredErrors>
    <ignoredError sqref="K4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102"/>
  <sheetViews>
    <sheetView zoomScaleNormal="100" workbookViewId="0">
      <selection activeCell="N95" sqref="N95"/>
    </sheetView>
  </sheetViews>
  <sheetFormatPr defaultColWidth="8.6640625" defaultRowHeight="14.4"/>
  <cols>
    <col min="1" max="1" width="2.6640625" customWidth="1"/>
    <col min="2" max="2" width="20.33203125" customWidth="1"/>
    <col min="3" max="3" width="7.5546875" customWidth="1"/>
    <col min="4" max="4" width="9" style="16" customWidth="1"/>
    <col min="5" max="5" width="10" style="13" customWidth="1"/>
    <col min="6" max="7" width="11.33203125" style="13" customWidth="1"/>
    <col min="8" max="8" width="9" style="13" customWidth="1"/>
    <col min="9" max="9" width="10.33203125" style="13" customWidth="1"/>
    <col min="10" max="10" width="9" style="13" customWidth="1"/>
    <col min="11" max="11" width="6" style="13" customWidth="1"/>
  </cols>
  <sheetData>
    <row r="1" spans="1:11" ht="20.399999999999999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</row>
    <row r="2" spans="1:11" ht="15.6">
      <c r="B2" s="2"/>
      <c r="C2" s="2"/>
    </row>
    <row r="3" spans="1:11" ht="15.6">
      <c r="B3" s="2" t="s">
        <v>23</v>
      </c>
      <c r="C3" s="2"/>
      <c r="K3"/>
    </row>
    <row r="4" spans="1:11" ht="16.2" thickBot="1">
      <c r="B4" s="3" t="s">
        <v>10</v>
      </c>
      <c r="C4" s="3"/>
      <c r="K4"/>
    </row>
    <row r="5" spans="1:11" ht="31.8" thickBot="1">
      <c r="B5" s="45" t="s">
        <v>2</v>
      </c>
      <c r="C5" s="46" t="s">
        <v>21</v>
      </c>
      <c r="D5" s="47" t="s">
        <v>12</v>
      </c>
      <c r="E5" s="60" t="s">
        <v>103</v>
      </c>
      <c r="F5" s="60" t="s">
        <v>104</v>
      </c>
      <c r="G5" s="60" t="s">
        <v>105</v>
      </c>
      <c r="H5" s="60" t="s">
        <v>106</v>
      </c>
      <c r="I5" s="60" t="s">
        <v>107</v>
      </c>
      <c r="J5" s="60" t="s">
        <v>108</v>
      </c>
      <c r="K5" s="48" t="s">
        <v>4</v>
      </c>
    </row>
    <row r="6" spans="1:11" ht="16.2" thickBot="1">
      <c r="A6">
        <v>1</v>
      </c>
      <c r="B6" s="42" t="s">
        <v>32</v>
      </c>
      <c r="C6" s="68">
        <v>5</v>
      </c>
      <c r="D6" s="69">
        <v>24.239000000000001</v>
      </c>
      <c r="E6" s="43">
        <v>4</v>
      </c>
      <c r="F6" s="34" t="s">
        <v>68</v>
      </c>
      <c r="G6" s="34">
        <v>5</v>
      </c>
      <c r="H6" s="34">
        <v>6</v>
      </c>
      <c r="I6" s="34">
        <v>4</v>
      </c>
      <c r="J6" s="34">
        <v>6</v>
      </c>
      <c r="K6" s="68">
        <f t="shared" ref="K6:K15" si="0">SUM(E6:J6)</f>
        <v>25</v>
      </c>
    </row>
    <row r="7" spans="1:11" ht="16.2" thickBot="1">
      <c r="A7">
        <v>2</v>
      </c>
      <c r="B7" s="42" t="s">
        <v>64</v>
      </c>
      <c r="C7" s="68">
        <v>5</v>
      </c>
      <c r="D7" s="69">
        <v>29.890999999999998</v>
      </c>
      <c r="E7" s="34" t="s">
        <v>68</v>
      </c>
      <c r="F7" s="34">
        <v>4</v>
      </c>
      <c r="G7" s="34">
        <v>3</v>
      </c>
      <c r="H7" s="34">
        <v>4</v>
      </c>
      <c r="I7" s="34">
        <v>2</v>
      </c>
      <c r="J7" s="34">
        <v>3</v>
      </c>
      <c r="K7" s="68">
        <f t="shared" si="0"/>
        <v>16</v>
      </c>
    </row>
    <row r="8" spans="1:11" ht="16.2" thickBot="1">
      <c r="A8">
        <v>3</v>
      </c>
      <c r="B8" s="42" t="s">
        <v>109</v>
      </c>
      <c r="C8" s="68">
        <v>4</v>
      </c>
      <c r="D8" s="69">
        <v>26.41</v>
      </c>
      <c r="E8" s="34">
        <v>3</v>
      </c>
      <c r="F8" s="34" t="s">
        <v>68</v>
      </c>
      <c r="G8" s="34" t="s">
        <v>68</v>
      </c>
      <c r="H8" s="34">
        <v>5</v>
      </c>
      <c r="I8" s="34">
        <v>3</v>
      </c>
      <c r="J8" s="34">
        <v>2</v>
      </c>
      <c r="K8" s="68">
        <f t="shared" si="0"/>
        <v>13</v>
      </c>
    </row>
    <row r="9" spans="1:11" ht="16.2" thickBot="1">
      <c r="A9">
        <v>4</v>
      </c>
      <c r="B9" s="42" t="s">
        <v>63</v>
      </c>
      <c r="C9" s="68">
        <v>3</v>
      </c>
      <c r="D9" s="69">
        <v>23.215</v>
      </c>
      <c r="E9" s="34" t="s">
        <v>68</v>
      </c>
      <c r="F9" s="34">
        <v>0</v>
      </c>
      <c r="G9" s="34">
        <v>6</v>
      </c>
      <c r="H9" s="34" t="s">
        <v>68</v>
      </c>
      <c r="I9" s="34">
        <v>6</v>
      </c>
      <c r="J9" s="34" t="s">
        <v>68</v>
      </c>
      <c r="K9" s="68">
        <f t="shared" si="0"/>
        <v>12</v>
      </c>
    </row>
    <row r="10" spans="1:11" ht="16.2" thickBot="1">
      <c r="A10">
        <v>5</v>
      </c>
      <c r="B10" s="42" t="s">
        <v>77</v>
      </c>
      <c r="C10" s="68">
        <v>4</v>
      </c>
      <c r="D10" s="69">
        <v>23.555</v>
      </c>
      <c r="E10" s="34" t="s">
        <v>68</v>
      </c>
      <c r="F10" s="34">
        <v>0</v>
      </c>
      <c r="G10" s="34">
        <v>2</v>
      </c>
      <c r="H10" s="34" t="s">
        <v>68</v>
      </c>
      <c r="I10" s="34">
        <v>5</v>
      </c>
      <c r="J10" s="34">
        <v>5</v>
      </c>
      <c r="K10" s="68">
        <f t="shared" si="0"/>
        <v>12</v>
      </c>
    </row>
    <row r="11" spans="1:11" ht="16.2" thickBot="1">
      <c r="A11">
        <v>6</v>
      </c>
      <c r="B11" s="42" t="s">
        <v>44</v>
      </c>
      <c r="C11" s="68">
        <v>6</v>
      </c>
      <c r="D11" s="69">
        <v>29.981999999999999</v>
      </c>
      <c r="E11" s="34">
        <v>2</v>
      </c>
      <c r="F11" s="34">
        <v>5</v>
      </c>
      <c r="G11" s="34">
        <v>1</v>
      </c>
      <c r="H11" s="34">
        <v>3</v>
      </c>
      <c r="I11" s="34">
        <v>0</v>
      </c>
      <c r="J11" s="34">
        <v>1</v>
      </c>
      <c r="K11" s="68">
        <f t="shared" si="0"/>
        <v>12</v>
      </c>
    </row>
    <row r="12" spans="1:11" ht="16.2" thickBot="1">
      <c r="A12" t="s">
        <v>22</v>
      </c>
      <c r="B12" s="42" t="s">
        <v>76</v>
      </c>
      <c r="C12" s="68">
        <v>5</v>
      </c>
      <c r="D12" s="69">
        <v>26.577000000000002</v>
      </c>
      <c r="E12" s="34" t="s">
        <v>68</v>
      </c>
      <c r="F12" s="34">
        <v>0</v>
      </c>
      <c r="G12" s="34">
        <v>4</v>
      </c>
      <c r="H12" s="34">
        <v>0</v>
      </c>
      <c r="I12" s="34">
        <v>1</v>
      </c>
      <c r="J12" s="34">
        <v>4</v>
      </c>
      <c r="K12" s="68">
        <f t="shared" si="0"/>
        <v>9</v>
      </c>
    </row>
    <row r="13" spans="1:11" ht="16.2" thickBot="1">
      <c r="A13" t="s">
        <v>22</v>
      </c>
      <c r="B13" s="75" t="s">
        <v>61</v>
      </c>
      <c r="C13" s="76">
        <v>2</v>
      </c>
      <c r="D13" s="77">
        <v>26.058</v>
      </c>
      <c r="E13" s="80">
        <v>1</v>
      </c>
      <c r="F13" s="78">
        <v>6</v>
      </c>
      <c r="G13" s="78" t="s">
        <v>68</v>
      </c>
      <c r="H13" s="78" t="s">
        <v>68</v>
      </c>
      <c r="I13" s="78" t="s">
        <v>68</v>
      </c>
      <c r="J13" s="78" t="s">
        <v>68</v>
      </c>
      <c r="K13" s="76">
        <f t="shared" si="0"/>
        <v>7</v>
      </c>
    </row>
    <row r="14" spans="1:11" ht="16.2" thickBot="1">
      <c r="B14" s="42" t="s">
        <v>45</v>
      </c>
      <c r="C14" s="68">
        <v>2</v>
      </c>
      <c r="D14" s="69">
        <v>101.75</v>
      </c>
      <c r="E14" s="34" t="s">
        <v>68</v>
      </c>
      <c r="F14" s="34">
        <v>0</v>
      </c>
      <c r="G14" s="34" t="s">
        <v>68</v>
      </c>
      <c r="H14" s="34">
        <v>2</v>
      </c>
      <c r="I14" s="34" t="s">
        <v>68</v>
      </c>
      <c r="J14" s="34" t="s">
        <v>68</v>
      </c>
      <c r="K14" s="68">
        <f t="shared" si="0"/>
        <v>2</v>
      </c>
    </row>
    <row r="15" spans="1:11" ht="16.2" thickBot="1">
      <c r="B15" s="42"/>
      <c r="C15" s="68"/>
      <c r="D15" s="69"/>
      <c r="E15" s="34"/>
      <c r="F15" s="34"/>
      <c r="G15" s="34"/>
      <c r="H15" s="34"/>
      <c r="I15" s="34"/>
      <c r="J15" s="34"/>
      <c r="K15" s="68">
        <f t="shared" si="0"/>
        <v>0</v>
      </c>
    </row>
    <row r="16" spans="1:11" ht="16.2" thickBot="1">
      <c r="B16" s="42"/>
      <c r="C16" s="68"/>
      <c r="D16" s="69"/>
      <c r="E16" s="34"/>
      <c r="F16" s="34"/>
      <c r="G16" s="34"/>
      <c r="H16" s="34"/>
      <c r="I16" s="34"/>
      <c r="J16" s="34"/>
      <c r="K16" s="68">
        <f t="shared" ref="K16:K17" si="1">SUM(E16:J16)</f>
        <v>0</v>
      </c>
    </row>
    <row r="17" spans="1:11" ht="16.2" thickBot="1">
      <c r="B17" s="37"/>
      <c r="C17" s="5"/>
      <c r="D17" s="39"/>
      <c r="E17" s="41"/>
      <c r="F17" s="41"/>
      <c r="G17" s="41"/>
      <c r="H17" s="41"/>
      <c r="I17" s="41"/>
      <c r="J17" s="41"/>
      <c r="K17" s="68">
        <f t="shared" si="1"/>
        <v>0</v>
      </c>
    </row>
    <row r="18" spans="1:11" ht="15.6">
      <c r="B18" s="49"/>
      <c r="C18" s="49"/>
      <c r="D18" s="50"/>
      <c r="E18" s="35"/>
      <c r="F18" s="35"/>
      <c r="G18" s="35"/>
      <c r="H18" s="35"/>
      <c r="I18" s="35"/>
      <c r="J18" s="35"/>
      <c r="K18" s="51"/>
    </row>
    <row r="19" spans="1:11" ht="16.2" thickBot="1">
      <c r="B19" s="3" t="s">
        <v>6</v>
      </c>
      <c r="C19" s="3"/>
      <c r="K19"/>
    </row>
    <row r="20" spans="1:11" ht="31.8" thickBot="1">
      <c r="B20" s="8" t="s">
        <v>2</v>
      </c>
      <c r="C20" s="29" t="s">
        <v>21</v>
      </c>
      <c r="D20" s="17" t="s">
        <v>12</v>
      </c>
      <c r="E20" s="59" t="s">
        <v>103</v>
      </c>
      <c r="F20" s="59" t="s">
        <v>104</v>
      </c>
      <c r="G20" s="59" t="s">
        <v>105</v>
      </c>
      <c r="H20" s="59" t="s">
        <v>106</v>
      </c>
      <c r="I20" s="59" t="s">
        <v>107</v>
      </c>
      <c r="J20" s="59" t="s">
        <v>108</v>
      </c>
      <c r="K20" s="9" t="s">
        <v>4</v>
      </c>
    </row>
    <row r="21" spans="1:11" ht="16.2" thickBot="1">
      <c r="A21">
        <v>1</v>
      </c>
      <c r="B21" s="42" t="s">
        <v>109</v>
      </c>
      <c r="C21" s="68">
        <v>4</v>
      </c>
      <c r="D21" s="39">
        <v>10.477</v>
      </c>
      <c r="E21" s="41">
        <v>6</v>
      </c>
      <c r="F21" s="41" t="s">
        <v>68</v>
      </c>
      <c r="G21" s="41" t="s">
        <v>68</v>
      </c>
      <c r="H21" s="41">
        <v>5</v>
      </c>
      <c r="I21" s="41">
        <v>4</v>
      </c>
      <c r="J21" s="41">
        <v>5</v>
      </c>
      <c r="K21" s="68">
        <f t="shared" ref="K21:K28" si="2">SUM(E21:J21)</f>
        <v>20</v>
      </c>
    </row>
    <row r="22" spans="1:11" ht="16.2" thickBot="1">
      <c r="A22">
        <v>2</v>
      </c>
      <c r="B22" s="37" t="s">
        <v>63</v>
      </c>
      <c r="C22" s="5">
        <v>5</v>
      </c>
      <c r="D22" s="39">
        <v>10.362</v>
      </c>
      <c r="E22" s="41">
        <v>0</v>
      </c>
      <c r="F22" s="41">
        <v>6</v>
      </c>
      <c r="G22" s="41">
        <v>0</v>
      </c>
      <c r="H22" s="41">
        <v>6</v>
      </c>
      <c r="I22" s="41">
        <v>6</v>
      </c>
      <c r="J22" s="41">
        <v>0</v>
      </c>
      <c r="K22" s="68">
        <f t="shared" si="2"/>
        <v>18</v>
      </c>
    </row>
    <row r="23" spans="1:11" ht="16.2" thickBot="1">
      <c r="A23">
        <v>3</v>
      </c>
      <c r="B23" s="42" t="s">
        <v>32</v>
      </c>
      <c r="C23" s="68">
        <v>5</v>
      </c>
      <c r="D23" s="39">
        <v>10.471</v>
      </c>
      <c r="E23" s="41">
        <v>0</v>
      </c>
      <c r="F23" s="41" t="s">
        <v>68</v>
      </c>
      <c r="G23" s="41">
        <v>6</v>
      </c>
      <c r="H23" s="41">
        <v>0</v>
      </c>
      <c r="I23" s="41">
        <v>3</v>
      </c>
      <c r="J23" s="41">
        <v>6</v>
      </c>
      <c r="K23" s="68">
        <f t="shared" si="2"/>
        <v>15</v>
      </c>
    </row>
    <row r="24" spans="1:11" ht="16.2" thickBot="1">
      <c r="A24">
        <v>4</v>
      </c>
      <c r="B24" s="37" t="s">
        <v>83</v>
      </c>
      <c r="C24" s="38">
        <v>3</v>
      </c>
      <c r="D24" s="39">
        <v>10.946999999999999</v>
      </c>
      <c r="E24" s="41" t="s">
        <v>68</v>
      </c>
      <c r="F24" s="41">
        <v>4</v>
      </c>
      <c r="G24" s="41">
        <v>2</v>
      </c>
      <c r="H24" s="41" t="s">
        <v>68</v>
      </c>
      <c r="I24" s="41">
        <v>5</v>
      </c>
      <c r="J24" s="41">
        <v>4</v>
      </c>
      <c r="K24" s="68">
        <f t="shared" si="2"/>
        <v>15</v>
      </c>
    </row>
    <row r="25" spans="1:11" ht="16.2" thickBot="1">
      <c r="A25">
        <v>5</v>
      </c>
      <c r="B25" s="37" t="s">
        <v>64</v>
      </c>
      <c r="C25" s="5">
        <v>5</v>
      </c>
      <c r="D25" s="39">
        <v>13.766999999999999</v>
      </c>
      <c r="E25" s="41">
        <v>2</v>
      </c>
      <c r="F25" s="41">
        <v>1</v>
      </c>
      <c r="G25" s="41">
        <v>3</v>
      </c>
      <c r="H25" s="41">
        <v>4</v>
      </c>
      <c r="I25" s="41">
        <v>2</v>
      </c>
      <c r="J25" s="41">
        <v>3</v>
      </c>
      <c r="K25" s="68">
        <f t="shared" si="2"/>
        <v>15</v>
      </c>
    </row>
    <row r="26" spans="1:11" ht="16.2" thickBot="1">
      <c r="A26">
        <v>6</v>
      </c>
      <c r="B26" s="42" t="s">
        <v>44</v>
      </c>
      <c r="C26" s="68">
        <v>5</v>
      </c>
      <c r="D26" s="39">
        <v>12.497</v>
      </c>
      <c r="E26" s="41">
        <v>4</v>
      </c>
      <c r="F26" s="41">
        <v>2</v>
      </c>
      <c r="G26" s="41">
        <v>1</v>
      </c>
      <c r="H26" s="41">
        <v>2</v>
      </c>
      <c r="I26" s="41">
        <v>1</v>
      </c>
      <c r="J26" s="41">
        <v>2</v>
      </c>
      <c r="K26" s="68">
        <f t="shared" si="2"/>
        <v>12</v>
      </c>
    </row>
    <row r="27" spans="1:11" ht="16.2" thickBot="1">
      <c r="A27" t="s">
        <v>22</v>
      </c>
      <c r="B27" s="42" t="s">
        <v>45</v>
      </c>
      <c r="C27" s="68">
        <v>3</v>
      </c>
      <c r="D27" s="69">
        <v>11.131</v>
      </c>
      <c r="E27" s="34">
        <v>5</v>
      </c>
      <c r="F27" s="34">
        <v>5</v>
      </c>
      <c r="G27" s="34" t="s">
        <v>68</v>
      </c>
      <c r="H27" s="34">
        <v>1</v>
      </c>
      <c r="I27" s="34" t="s">
        <v>68</v>
      </c>
      <c r="J27" s="34">
        <v>0</v>
      </c>
      <c r="K27" s="68">
        <f t="shared" si="2"/>
        <v>11</v>
      </c>
    </row>
    <row r="28" spans="1:11" ht="16.2" thickBot="1">
      <c r="A28" t="s">
        <v>22</v>
      </c>
      <c r="B28" s="37" t="s">
        <v>76</v>
      </c>
      <c r="C28" s="5">
        <v>4</v>
      </c>
      <c r="D28" s="39">
        <v>13.422000000000001</v>
      </c>
      <c r="E28" s="41" t="s">
        <v>68</v>
      </c>
      <c r="F28" s="41">
        <v>3</v>
      </c>
      <c r="G28" s="41">
        <v>4</v>
      </c>
      <c r="H28" s="41">
        <v>3</v>
      </c>
      <c r="I28" s="41">
        <v>0</v>
      </c>
      <c r="J28" s="41">
        <v>0</v>
      </c>
      <c r="K28" s="68">
        <f t="shared" si="2"/>
        <v>10</v>
      </c>
    </row>
    <row r="29" spans="1:11" ht="16.2" thickBot="1">
      <c r="B29" s="75" t="s">
        <v>96</v>
      </c>
      <c r="C29" s="76">
        <v>1</v>
      </c>
      <c r="D29" s="77">
        <v>13.407999999999999</v>
      </c>
      <c r="E29" s="78" t="s">
        <v>68</v>
      </c>
      <c r="F29" s="78" t="s">
        <v>68</v>
      </c>
      <c r="G29" s="78">
        <v>5</v>
      </c>
      <c r="H29" s="78" t="s">
        <v>68</v>
      </c>
      <c r="I29" s="78" t="s">
        <v>68</v>
      </c>
      <c r="J29" s="78" t="s">
        <v>68</v>
      </c>
      <c r="K29" s="76">
        <f t="shared" ref="K29:K30" si="3">SUM(E29:J29)</f>
        <v>5</v>
      </c>
    </row>
    <row r="30" spans="1:11" ht="16.2" thickBot="1">
      <c r="B30" s="75" t="s">
        <v>61</v>
      </c>
      <c r="C30" s="76">
        <v>1</v>
      </c>
      <c r="D30" s="77">
        <v>14.33</v>
      </c>
      <c r="E30" s="78">
        <v>3</v>
      </c>
      <c r="F30" s="78" t="s">
        <v>68</v>
      </c>
      <c r="G30" s="78" t="s">
        <v>68</v>
      </c>
      <c r="H30" s="78" t="s">
        <v>68</v>
      </c>
      <c r="I30" s="78" t="s">
        <v>68</v>
      </c>
      <c r="J30" s="78" t="s">
        <v>68</v>
      </c>
      <c r="K30" s="76">
        <f t="shared" si="3"/>
        <v>3</v>
      </c>
    </row>
    <row r="31" spans="1:11" ht="16.2" thickBot="1">
      <c r="B31" s="37"/>
      <c r="C31" s="38"/>
      <c r="D31" s="39"/>
      <c r="E31" s="40"/>
      <c r="F31" s="41"/>
      <c r="G31" s="41"/>
      <c r="H31" s="41"/>
      <c r="I31" s="41"/>
      <c r="J31" s="41"/>
      <c r="K31" s="68">
        <f t="shared" ref="K31" si="4">SUM(E31:J31)</f>
        <v>0</v>
      </c>
    </row>
    <row r="32" spans="1:11">
      <c r="B32" s="16"/>
      <c r="C32" s="16"/>
      <c r="K32"/>
    </row>
    <row r="33" spans="1:11" ht="16.2" thickBot="1">
      <c r="B33" s="3" t="s">
        <v>7</v>
      </c>
      <c r="C33" s="3"/>
      <c r="K33"/>
    </row>
    <row r="34" spans="1:11" ht="31.8" thickBot="1">
      <c r="B34" s="8" t="s">
        <v>2</v>
      </c>
      <c r="C34" s="29" t="s">
        <v>21</v>
      </c>
      <c r="D34" s="17" t="s">
        <v>12</v>
      </c>
      <c r="E34" s="59" t="s">
        <v>103</v>
      </c>
      <c r="F34" s="59" t="s">
        <v>104</v>
      </c>
      <c r="G34" s="59" t="s">
        <v>105</v>
      </c>
      <c r="H34" s="59" t="s">
        <v>106</v>
      </c>
      <c r="I34" s="59" t="s">
        <v>107</v>
      </c>
      <c r="J34" s="59" t="s">
        <v>108</v>
      </c>
      <c r="K34" s="9" t="s">
        <v>4</v>
      </c>
    </row>
    <row r="35" spans="1:11" ht="16.2" thickBot="1">
      <c r="A35">
        <v>1</v>
      </c>
      <c r="B35" s="42" t="s">
        <v>32</v>
      </c>
      <c r="C35" s="68">
        <v>6</v>
      </c>
      <c r="D35" s="39">
        <v>8.7149999999999999</v>
      </c>
      <c r="E35" s="41">
        <v>6</v>
      </c>
      <c r="F35" s="41">
        <v>6</v>
      </c>
      <c r="G35" s="41">
        <v>6</v>
      </c>
      <c r="H35" s="41">
        <v>6</v>
      </c>
      <c r="I35" s="41">
        <v>4</v>
      </c>
      <c r="J35" s="41">
        <v>6</v>
      </c>
      <c r="K35" s="68">
        <f t="shared" ref="K35:K46" si="5">SUM(E35:J35)</f>
        <v>34</v>
      </c>
    </row>
    <row r="36" spans="1:11" ht="16.2" thickBot="1">
      <c r="A36">
        <v>2</v>
      </c>
      <c r="B36" s="37" t="s">
        <v>63</v>
      </c>
      <c r="C36" s="38">
        <v>5</v>
      </c>
      <c r="D36" s="39">
        <v>8.8940000000000001</v>
      </c>
      <c r="E36" s="40">
        <v>5</v>
      </c>
      <c r="F36" s="41">
        <v>3</v>
      </c>
      <c r="G36" s="41">
        <v>4</v>
      </c>
      <c r="H36" s="41">
        <v>0</v>
      </c>
      <c r="I36" s="41">
        <v>6</v>
      </c>
      <c r="J36" s="41">
        <v>0</v>
      </c>
      <c r="K36" s="68">
        <f t="shared" si="5"/>
        <v>18</v>
      </c>
    </row>
    <row r="37" spans="1:11" ht="16.2" thickBot="1">
      <c r="A37">
        <v>3</v>
      </c>
      <c r="B37" s="37" t="s">
        <v>77</v>
      </c>
      <c r="C37" s="38">
        <v>3</v>
      </c>
      <c r="D37" s="39">
        <v>8.9139999999999997</v>
      </c>
      <c r="E37" s="41" t="s">
        <v>68</v>
      </c>
      <c r="F37" s="41">
        <v>5</v>
      </c>
      <c r="G37" s="41">
        <v>1</v>
      </c>
      <c r="H37" s="41" t="s">
        <v>68</v>
      </c>
      <c r="I37" s="41">
        <v>5</v>
      </c>
      <c r="J37" s="41">
        <v>5</v>
      </c>
      <c r="K37" s="68">
        <f t="shared" si="5"/>
        <v>16</v>
      </c>
    </row>
    <row r="38" spans="1:11" ht="16.2" thickBot="1">
      <c r="A38">
        <v>4</v>
      </c>
      <c r="B38" s="42" t="s">
        <v>76</v>
      </c>
      <c r="C38" s="68">
        <v>4</v>
      </c>
      <c r="D38" s="69">
        <v>9.4559999999999995</v>
      </c>
      <c r="E38" s="34" t="s">
        <v>68</v>
      </c>
      <c r="F38" s="34">
        <v>0</v>
      </c>
      <c r="G38" s="34">
        <v>5</v>
      </c>
      <c r="H38" s="34">
        <v>5</v>
      </c>
      <c r="I38" s="34">
        <v>0</v>
      </c>
      <c r="J38" s="34">
        <v>4</v>
      </c>
      <c r="K38" s="68">
        <f t="shared" si="5"/>
        <v>14</v>
      </c>
    </row>
    <row r="39" spans="1:11" ht="16.2" thickBot="1">
      <c r="A39">
        <v>5</v>
      </c>
      <c r="B39" s="42" t="s">
        <v>45</v>
      </c>
      <c r="C39" s="68">
        <v>3</v>
      </c>
      <c r="D39" s="39">
        <v>9.7590000000000003</v>
      </c>
      <c r="E39" s="41">
        <v>4</v>
      </c>
      <c r="F39" s="41">
        <v>2</v>
      </c>
      <c r="G39" s="41" t="s">
        <v>68</v>
      </c>
      <c r="H39" s="41">
        <v>3</v>
      </c>
      <c r="I39" s="41" t="s">
        <v>68</v>
      </c>
      <c r="J39" s="41">
        <v>2</v>
      </c>
      <c r="K39" s="68">
        <f t="shared" si="5"/>
        <v>11</v>
      </c>
    </row>
    <row r="40" spans="1:11" ht="16.2" thickBot="1">
      <c r="A40">
        <v>6</v>
      </c>
      <c r="B40" s="37" t="s">
        <v>64</v>
      </c>
      <c r="C40" s="5">
        <v>5</v>
      </c>
      <c r="D40" s="39">
        <v>9.9570000000000007</v>
      </c>
      <c r="E40" s="41">
        <v>1</v>
      </c>
      <c r="F40" s="41">
        <v>0</v>
      </c>
      <c r="G40" s="41">
        <v>2</v>
      </c>
      <c r="H40" s="41">
        <v>4</v>
      </c>
      <c r="I40" s="41">
        <v>1</v>
      </c>
      <c r="J40" s="41">
        <v>3</v>
      </c>
      <c r="K40" s="68">
        <f t="shared" si="5"/>
        <v>11</v>
      </c>
    </row>
    <row r="41" spans="1:11" ht="16.2" thickBot="1">
      <c r="A41" t="s">
        <v>22</v>
      </c>
      <c r="B41" s="37" t="s">
        <v>44</v>
      </c>
      <c r="C41" s="38">
        <v>4</v>
      </c>
      <c r="D41" s="39">
        <v>9.6349999999999998</v>
      </c>
      <c r="E41" s="41" t="s">
        <v>68</v>
      </c>
      <c r="F41" s="41">
        <v>4</v>
      </c>
      <c r="G41" s="41">
        <v>0</v>
      </c>
      <c r="H41" s="41">
        <v>0</v>
      </c>
      <c r="I41" s="41">
        <v>3</v>
      </c>
      <c r="J41" s="41">
        <v>0</v>
      </c>
      <c r="K41" s="68">
        <f t="shared" si="5"/>
        <v>7</v>
      </c>
    </row>
    <row r="42" spans="1:11" ht="16.2" thickBot="1">
      <c r="A42" t="s">
        <v>22</v>
      </c>
      <c r="B42" s="75" t="s">
        <v>61</v>
      </c>
      <c r="C42" s="76">
        <v>2</v>
      </c>
      <c r="D42" s="77">
        <v>9.9589999999999996</v>
      </c>
      <c r="E42" s="78">
        <v>3</v>
      </c>
      <c r="F42" s="78">
        <v>1</v>
      </c>
      <c r="G42" s="78" t="s">
        <v>68</v>
      </c>
      <c r="H42" s="78" t="s">
        <v>68</v>
      </c>
      <c r="I42" s="78" t="s">
        <v>68</v>
      </c>
      <c r="J42" s="78" t="s">
        <v>68</v>
      </c>
      <c r="K42" s="76">
        <f t="shared" si="5"/>
        <v>4</v>
      </c>
    </row>
    <row r="43" spans="1:11" ht="16.2" thickBot="1">
      <c r="B43" s="42" t="s">
        <v>109</v>
      </c>
      <c r="C43" s="68">
        <v>3</v>
      </c>
      <c r="D43" s="39">
        <v>10.087</v>
      </c>
      <c r="E43" s="41">
        <v>2</v>
      </c>
      <c r="F43" s="41" t="s">
        <v>68</v>
      </c>
      <c r="G43" s="41" t="s">
        <v>68</v>
      </c>
      <c r="H43" s="41">
        <v>0</v>
      </c>
      <c r="I43" s="41">
        <v>2</v>
      </c>
      <c r="J43" s="41">
        <v>0</v>
      </c>
      <c r="K43" s="68">
        <f t="shared" si="5"/>
        <v>4</v>
      </c>
    </row>
    <row r="44" spans="1:11" ht="16.2" thickBot="1">
      <c r="B44" s="75" t="s">
        <v>96</v>
      </c>
      <c r="C44" s="76">
        <v>1</v>
      </c>
      <c r="D44" s="77">
        <v>16.846</v>
      </c>
      <c r="E44" s="78" t="s">
        <v>68</v>
      </c>
      <c r="F44" s="78" t="s">
        <v>68</v>
      </c>
      <c r="G44" s="78">
        <v>3</v>
      </c>
      <c r="H44" s="78" t="s">
        <v>68</v>
      </c>
      <c r="I44" s="78" t="s">
        <v>68</v>
      </c>
      <c r="J44" s="78" t="s">
        <v>68</v>
      </c>
      <c r="K44" s="76">
        <f t="shared" si="5"/>
        <v>3</v>
      </c>
    </row>
    <row r="45" spans="1:11" ht="16.2" thickBot="1">
      <c r="B45" s="37"/>
      <c r="C45" s="38"/>
      <c r="D45" s="39"/>
      <c r="E45" s="41"/>
      <c r="F45" s="41"/>
      <c r="G45" s="41"/>
      <c r="H45" s="41"/>
      <c r="I45" s="41"/>
      <c r="J45" s="41"/>
      <c r="K45" s="68">
        <f t="shared" si="5"/>
        <v>0</v>
      </c>
    </row>
    <row r="46" spans="1:11" ht="16.2" thickBot="1">
      <c r="B46" s="37"/>
      <c r="C46" s="38"/>
      <c r="D46" s="39"/>
      <c r="E46" s="41"/>
      <c r="F46" s="41"/>
      <c r="G46" s="41"/>
      <c r="H46" s="41"/>
      <c r="I46" s="41"/>
      <c r="J46" s="41"/>
      <c r="K46" s="68">
        <f t="shared" si="5"/>
        <v>0</v>
      </c>
    </row>
    <row r="47" spans="1:11" ht="16.2" thickBot="1">
      <c r="B47" s="37"/>
      <c r="C47" s="38"/>
      <c r="D47" s="39"/>
      <c r="E47" s="41"/>
      <c r="F47" s="41"/>
      <c r="G47" s="41"/>
      <c r="H47" s="41"/>
      <c r="I47" s="41"/>
      <c r="J47" s="41"/>
      <c r="K47" s="68">
        <f t="shared" ref="K47" si="6">SUM(E47:J47)</f>
        <v>0</v>
      </c>
    </row>
    <row r="48" spans="1:11" ht="15.6">
      <c r="B48" s="23"/>
      <c r="C48" s="23"/>
      <c r="D48" s="24"/>
      <c r="E48" s="25"/>
      <c r="F48" s="25"/>
      <c r="G48" s="25"/>
      <c r="H48" s="25"/>
      <c r="I48" s="25"/>
      <c r="J48" s="25"/>
      <c r="K48" s="23"/>
    </row>
    <row r="49" spans="1:11" ht="16.2" thickBot="1">
      <c r="B49" s="3" t="s">
        <v>8</v>
      </c>
      <c r="C49" s="3"/>
      <c r="K49"/>
    </row>
    <row r="50" spans="1:11" ht="31.8" thickBot="1">
      <c r="B50" s="8" t="s">
        <v>2</v>
      </c>
      <c r="C50" s="29" t="s">
        <v>21</v>
      </c>
      <c r="D50" s="17" t="s">
        <v>12</v>
      </c>
      <c r="E50" s="59" t="s">
        <v>103</v>
      </c>
      <c r="F50" s="59" t="s">
        <v>104</v>
      </c>
      <c r="G50" s="59" t="s">
        <v>105</v>
      </c>
      <c r="H50" s="59" t="s">
        <v>106</v>
      </c>
      <c r="I50" s="59" t="s">
        <v>107</v>
      </c>
      <c r="J50" s="59" t="s">
        <v>108</v>
      </c>
      <c r="K50" s="9" t="s">
        <v>4</v>
      </c>
    </row>
    <row r="51" spans="1:11" ht="16.2" thickBot="1">
      <c r="A51">
        <v>1</v>
      </c>
      <c r="B51" s="42" t="s">
        <v>44</v>
      </c>
      <c r="C51" s="68">
        <v>6</v>
      </c>
      <c r="D51" s="39">
        <v>8.1850000000000005</v>
      </c>
      <c r="E51" s="41">
        <v>5</v>
      </c>
      <c r="F51" s="41">
        <v>4</v>
      </c>
      <c r="G51" s="41">
        <v>5</v>
      </c>
      <c r="H51" s="41">
        <v>6</v>
      </c>
      <c r="I51" s="41">
        <v>3</v>
      </c>
      <c r="J51" s="41">
        <v>4</v>
      </c>
      <c r="K51" s="68">
        <f t="shared" ref="K51:K63" si="7">SUM(E51:J51)</f>
        <v>27</v>
      </c>
    </row>
    <row r="52" spans="1:11" ht="16.2" thickBot="1">
      <c r="A52">
        <v>2</v>
      </c>
      <c r="B52" s="42" t="s">
        <v>32</v>
      </c>
      <c r="C52" s="68">
        <v>6</v>
      </c>
      <c r="D52" s="39">
        <v>8.1460000000000008</v>
      </c>
      <c r="E52" s="41">
        <v>6</v>
      </c>
      <c r="F52" s="41">
        <v>1</v>
      </c>
      <c r="G52" s="41">
        <v>3</v>
      </c>
      <c r="H52" s="41">
        <v>5</v>
      </c>
      <c r="I52" s="41">
        <v>4</v>
      </c>
      <c r="J52" s="41">
        <v>5</v>
      </c>
      <c r="K52" s="68">
        <f t="shared" si="7"/>
        <v>24</v>
      </c>
    </row>
    <row r="53" spans="1:11" ht="16.2" thickBot="1">
      <c r="A53">
        <v>3</v>
      </c>
      <c r="B53" s="37" t="s">
        <v>63</v>
      </c>
      <c r="C53" s="38">
        <v>6</v>
      </c>
      <c r="D53" s="39">
        <v>8.1470000000000002</v>
      </c>
      <c r="E53" s="41">
        <v>3</v>
      </c>
      <c r="F53" s="41">
        <v>5</v>
      </c>
      <c r="G53" s="41">
        <v>6</v>
      </c>
      <c r="H53" s="41">
        <v>2</v>
      </c>
      <c r="I53" s="41">
        <v>5</v>
      </c>
      <c r="J53" s="41">
        <v>3</v>
      </c>
      <c r="K53" s="68">
        <f t="shared" si="7"/>
        <v>24</v>
      </c>
    </row>
    <row r="54" spans="1:11" ht="16.2" thickBot="1">
      <c r="A54">
        <v>4</v>
      </c>
      <c r="B54" s="42" t="s">
        <v>83</v>
      </c>
      <c r="C54" s="68">
        <v>4</v>
      </c>
      <c r="D54" s="69">
        <v>8.0449999999999999</v>
      </c>
      <c r="E54" s="34" t="s">
        <v>68</v>
      </c>
      <c r="F54" s="34">
        <v>6</v>
      </c>
      <c r="G54" s="34">
        <v>0</v>
      </c>
      <c r="H54" s="34" t="s">
        <v>68</v>
      </c>
      <c r="I54" s="34">
        <v>6</v>
      </c>
      <c r="J54" s="34">
        <v>6</v>
      </c>
      <c r="K54" s="68">
        <f t="shared" si="7"/>
        <v>18</v>
      </c>
    </row>
    <row r="55" spans="1:11" ht="16.2" thickBot="1">
      <c r="A55">
        <v>5</v>
      </c>
      <c r="B55" s="42" t="s">
        <v>76</v>
      </c>
      <c r="C55" s="68">
        <v>5</v>
      </c>
      <c r="D55" s="69">
        <v>8.5329999999999995</v>
      </c>
      <c r="E55" s="34" t="s">
        <v>68</v>
      </c>
      <c r="F55" s="34">
        <v>3</v>
      </c>
      <c r="G55" s="34">
        <v>4</v>
      </c>
      <c r="H55" s="34">
        <v>3</v>
      </c>
      <c r="I55" s="34">
        <v>1</v>
      </c>
      <c r="J55" s="34">
        <v>1</v>
      </c>
      <c r="K55" s="68">
        <f t="shared" si="7"/>
        <v>12</v>
      </c>
    </row>
    <row r="56" spans="1:11" ht="16.2" thickBot="1">
      <c r="A56">
        <v>6</v>
      </c>
      <c r="B56" s="42" t="s">
        <v>109</v>
      </c>
      <c r="C56" s="68">
        <v>4</v>
      </c>
      <c r="D56" s="39">
        <v>8.6110000000000007</v>
      </c>
      <c r="E56" s="41">
        <v>1</v>
      </c>
      <c r="F56" s="41" t="s">
        <v>68</v>
      </c>
      <c r="G56" s="41" t="s">
        <v>68</v>
      </c>
      <c r="H56" s="41">
        <v>4</v>
      </c>
      <c r="I56" s="41">
        <v>2</v>
      </c>
      <c r="J56" s="41">
        <v>0</v>
      </c>
      <c r="K56" s="68">
        <f t="shared" si="7"/>
        <v>7</v>
      </c>
    </row>
    <row r="57" spans="1:11" ht="16.2" thickBot="1">
      <c r="A57" t="s">
        <v>22</v>
      </c>
      <c r="B57" s="37" t="s">
        <v>64</v>
      </c>
      <c r="C57" s="38">
        <v>6</v>
      </c>
      <c r="D57" s="39">
        <v>8.5220000000000002</v>
      </c>
      <c r="E57" s="41">
        <v>0</v>
      </c>
      <c r="F57" s="41">
        <v>2</v>
      </c>
      <c r="G57" s="41">
        <v>1</v>
      </c>
      <c r="H57" s="41">
        <v>1</v>
      </c>
      <c r="I57" s="41">
        <v>0</v>
      </c>
      <c r="J57" s="41">
        <v>2</v>
      </c>
      <c r="K57" s="68">
        <f t="shared" si="7"/>
        <v>6</v>
      </c>
    </row>
    <row r="58" spans="1:11" ht="16.2" thickBot="1">
      <c r="A58" t="s">
        <v>22</v>
      </c>
      <c r="B58" s="37" t="s">
        <v>45</v>
      </c>
      <c r="C58" s="5">
        <v>3</v>
      </c>
      <c r="D58" s="39">
        <v>8.2149999999999999</v>
      </c>
      <c r="E58" s="41">
        <v>4</v>
      </c>
      <c r="F58" s="41" t="s">
        <v>68</v>
      </c>
      <c r="G58" s="41" t="s">
        <v>68</v>
      </c>
      <c r="H58" s="41" t="s">
        <v>68</v>
      </c>
      <c r="I58" s="41">
        <v>0</v>
      </c>
      <c r="J58" s="41">
        <v>0</v>
      </c>
      <c r="K58" s="68">
        <f t="shared" si="7"/>
        <v>4</v>
      </c>
    </row>
    <row r="59" spans="1:11" ht="16.2" thickBot="1">
      <c r="B59" s="75" t="s">
        <v>61</v>
      </c>
      <c r="C59" s="76">
        <v>1</v>
      </c>
      <c r="D59" s="77">
        <v>8.5259999999999998</v>
      </c>
      <c r="E59" s="78">
        <v>2</v>
      </c>
      <c r="F59" s="78" t="s">
        <v>68</v>
      </c>
      <c r="G59" s="78" t="s">
        <v>68</v>
      </c>
      <c r="H59" s="78" t="s">
        <v>68</v>
      </c>
      <c r="I59" s="78" t="s">
        <v>68</v>
      </c>
      <c r="J59" s="78" t="s">
        <v>68</v>
      </c>
      <c r="K59" s="76">
        <f t="shared" si="7"/>
        <v>2</v>
      </c>
    </row>
    <row r="60" spans="1:11" ht="16.2" thickBot="1">
      <c r="B60" s="75" t="s">
        <v>96</v>
      </c>
      <c r="C60" s="76">
        <v>1</v>
      </c>
      <c r="D60" s="77">
        <v>9.2129999999999992</v>
      </c>
      <c r="E60" s="78" t="s">
        <v>68</v>
      </c>
      <c r="F60" s="78" t="s">
        <v>68</v>
      </c>
      <c r="G60" s="78">
        <v>2</v>
      </c>
      <c r="H60" s="78" t="s">
        <v>68</v>
      </c>
      <c r="I60" s="78" t="s">
        <v>68</v>
      </c>
      <c r="J60" s="78" t="s">
        <v>68</v>
      </c>
      <c r="K60" s="76">
        <f t="shared" si="7"/>
        <v>2</v>
      </c>
    </row>
    <row r="61" spans="1:11" ht="16.2" thickBot="1">
      <c r="B61" s="37"/>
      <c r="C61" s="38"/>
      <c r="D61" s="39"/>
      <c r="E61" s="41"/>
      <c r="F61" s="41"/>
      <c r="G61" s="41"/>
      <c r="H61" s="41"/>
      <c r="I61" s="41"/>
      <c r="J61" s="41"/>
      <c r="K61" s="68">
        <f t="shared" si="7"/>
        <v>0</v>
      </c>
    </row>
    <row r="62" spans="1:11" ht="16.2" thickBot="1">
      <c r="B62" s="37"/>
      <c r="C62" s="38"/>
      <c r="D62" s="39"/>
      <c r="E62" s="41"/>
      <c r="F62" s="41"/>
      <c r="G62" s="41"/>
      <c r="H62" s="41"/>
      <c r="I62" s="41"/>
      <c r="J62" s="41"/>
      <c r="K62" s="68">
        <f t="shared" si="7"/>
        <v>0</v>
      </c>
    </row>
    <row r="63" spans="1:11" ht="16.2" thickBot="1">
      <c r="B63" s="37"/>
      <c r="C63" s="38"/>
      <c r="D63" s="39"/>
      <c r="E63" s="41"/>
      <c r="F63" s="41"/>
      <c r="G63" s="41"/>
      <c r="H63" s="41"/>
      <c r="I63" s="41"/>
      <c r="J63" s="41"/>
      <c r="K63" s="68">
        <f t="shared" si="7"/>
        <v>0</v>
      </c>
    </row>
    <row r="64" spans="1:11" ht="15.6">
      <c r="B64" s="55"/>
      <c r="C64" s="55"/>
      <c r="D64" s="62"/>
      <c r="E64" s="56"/>
      <c r="F64" s="56"/>
      <c r="G64" s="56"/>
      <c r="H64" s="56"/>
      <c r="I64" s="56"/>
      <c r="J64" s="56"/>
      <c r="K64" s="55"/>
    </row>
    <row r="65" spans="1:11" ht="16.2" thickBot="1">
      <c r="B65" s="63" t="s">
        <v>9</v>
      </c>
      <c r="C65" s="3"/>
      <c r="K65"/>
    </row>
    <row r="66" spans="1:11" ht="31.8" thickBot="1">
      <c r="B66" s="8" t="s">
        <v>2</v>
      </c>
      <c r="C66" s="29" t="s">
        <v>21</v>
      </c>
      <c r="D66" s="17" t="s">
        <v>12</v>
      </c>
      <c r="E66" s="59" t="s">
        <v>103</v>
      </c>
      <c r="F66" s="59" t="s">
        <v>104</v>
      </c>
      <c r="G66" s="59" t="s">
        <v>105</v>
      </c>
      <c r="H66" s="59" t="s">
        <v>106</v>
      </c>
      <c r="I66" s="59" t="s">
        <v>107</v>
      </c>
      <c r="J66" s="59" t="s">
        <v>108</v>
      </c>
      <c r="K66" s="9" t="s">
        <v>4</v>
      </c>
    </row>
    <row r="67" spans="1:11" ht="16.2" thickBot="1">
      <c r="A67">
        <v>1</v>
      </c>
      <c r="B67" s="42" t="s">
        <v>32</v>
      </c>
      <c r="C67" s="68">
        <v>6</v>
      </c>
      <c r="D67" s="39">
        <v>16.338000000000001</v>
      </c>
      <c r="E67" s="41">
        <v>5</v>
      </c>
      <c r="F67" s="41">
        <v>4</v>
      </c>
      <c r="G67" s="41">
        <v>3</v>
      </c>
      <c r="H67" s="41">
        <v>4</v>
      </c>
      <c r="I67" s="41">
        <v>6</v>
      </c>
      <c r="J67" s="41">
        <v>6</v>
      </c>
      <c r="K67" s="68">
        <f t="shared" ref="K67:K78" si="8">SUM(E67:J67)</f>
        <v>28</v>
      </c>
    </row>
    <row r="68" spans="1:11" ht="16.2" thickBot="1">
      <c r="A68">
        <v>2</v>
      </c>
      <c r="B68" s="42" t="s">
        <v>44</v>
      </c>
      <c r="C68" s="68">
        <v>6</v>
      </c>
      <c r="D68" s="39">
        <v>16.341999999999999</v>
      </c>
      <c r="E68" s="41">
        <v>6</v>
      </c>
      <c r="F68" s="41">
        <v>3</v>
      </c>
      <c r="G68" s="41">
        <v>4</v>
      </c>
      <c r="H68" s="41">
        <v>6</v>
      </c>
      <c r="I68" s="41">
        <v>5</v>
      </c>
      <c r="J68" s="41">
        <v>3</v>
      </c>
      <c r="K68" s="68">
        <f t="shared" si="8"/>
        <v>27</v>
      </c>
    </row>
    <row r="69" spans="1:11" ht="16.2" thickBot="1">
      <c r="A69">
        <v>3</v>
      </c>
      <c r="B69" s="37" t="s">
        <v>63</v>
      </c>
      <c r="C69" s="68">
        <v>6</v>
      </c>
      <c r="D69" s="69">
        <v>16.587</v>
      </c>
      <c r="E69" s="34">
        <v>0</v>
      </c>
      <c r="F69" s="34">
        <v>5</v>
      </c>
      <c r="G69" s="34">
        <v>5</v>
      </c>
      <c r="H69" s="34">
        <v>5</v>
      </c>
      <c r="I69" s="34">
        <v>3</v>
      </c>
      <c r="J69" s="34">
        <v>2</v>
      </c>
      <c r="K69" s="68">
        <f t="shared" si="8"/>
        <v>20</v>
      </c>
    </row>
    <row r="70" spans="1:11" ht="16.2" thickBot="1">
      <c r="A70">
        <v>4</v>
      </c>
      <c r="B70" s="42" t="s">
        <v>109</v>
      </c>
      <c r="C70" s="68">
        <v>4</v>
      </c>
      <c r="D70" s="39">
        <v>16.440000000000001</v>
      </c>
      <c r="E70" s="41">
        <v>2</v>
      </c>
      <c r="F70" s="41" t="s">
        <v>68</v>
      </c>
      <c r="G70" s="41" t="s">
        <v>68</v>
      </c>
      <c r="H70" s="41">
        <v>3</v>
      </c>
      <c r="I70" s="41">
        <v>4</v>
      </c>
      <c r="J70" s="41">
        <v>5</v>
      </c>
      <c r="K70" s="68">
        <f t="shared" si="8"/>
        <v>14</v>
      </c>
    </row>
    <row r="71" spans="1:11" ht="16.2" thickBot="1">
      <c r="A71">
        <v>5</v>
      </c>
      <c r="B71" s="42" t="s">
        <v>76</v>
      </c>
      <c r="C71" s="38">
        <v>5</v>
      </c>
      <c r="D71" s="39">
        <v>16.663</v>
      </c>
      <c r="E71" s="41" t="s">
        <v>68</v>
      </c>
      <c r="F71" s="41">
        <v>0</v>
      </c>
      <c r="G71" s="41">
        <v>1</v>
      </c>
      <c r="H71" s="41">
        <v>2</v>
      </c>
      <c r="I71" s="41">
        <v>2</v>
      </c>
      <c r="J71" s="41">
        <v>4</v>
      </c>
      <c r="K71" s="68">
        <f t="shared" si="8"/>
        <v>9</v>
      </c>
    </row>
    <row r="72" spans="1:11" ht="16.2" thickBot="1">
      <c r="A72">
        <v>6</v>
      </c>
      <c r="B72" s="42" t="s">
        <v>77</v>
      </c>
      <c r="C72" s="38">
        <v>4</v>
      </c>
      <c r="D72" s="39">
        <v>16.341999999999999</v>
      </c>
      <c r="E72" s="41" t="s">
        <v>68</v>
      </c>
      <c r="F72" s="41">
        <v>6</v>
      </c>
      <c r="G72" s="41">
        <v>2</v>
      </c>
      <c r="H72" s="41" t="s">
        <v>68</v>
      </c>
      <c r="I72" s="41">
        <v>0</v>
      </c>
      <c r="J72" s="41">
        <v>0</v>
      </c>
      <c r="K72" s="68">
        <f t="shared" si="8"/>
        <v>8</v>
      </c>
    </row>
    <row r="73" spans="1:11" ht="16.2" thickBot="1">
      <c r="A73" t="s">
        <v>22</v>
      </c>
      <c r="B73" s="75" t="s">
        <v>96</v>
      </c>
      <c r="C73" s="76">
        <v>1</v>
      </c>
      <c r="D73" s="77">
        <v>16.646999999999998</v>
      </c>
      <c r="E73" s="78" t="s">
        <v>68</v>
      </c>
      <c r="F73" s="78" t="s">
        <v>68</v>
      </c>
      <c r="G73" s="78">
        <v>6</v>
      </c>
      <c r="H73" s="78" t="s">
        <v>68</v>
      </c>
      <c r="I73" s="78" t="s">
        <v>68</v>
      </c>
      <c r="J73" s="78" t="s">
        <v>68</v>
      </c>
      <c r="K73" s="76">
        <f t="shared" si="8"/>
        <v>6</v>
      </c>
    </row>
    <row r="74" spans="1:11" ht="16.2" thickBot="1">
      <c r="A74" t="s">
        <v>22</v>
      </c>
      <c r="B74" s="75" t="s">
        <v>61</v>
      </c>
      <c r="C74" s="76">
        <v>2</v>
      </c>
      <c r="D74" s="77">
        <v>16.952999999999999</v>
      </c>
      <c r="E74" s="78">
        <v>4</v>
      </c>
      <c r="F74" s="78">
        <v>2</v>
      </c>
      <c r="G74" s="78" t="s">
        <v>68</v>
      </c>
      <c r="H74" s="78" t="s">
        <v>68</v>
      </c>
      <c r="I74" s="78" t="s">
        <v>68</v>
      </c>
      <c r="J74" s="78" t="s">
        <v>68</v>
      </c>
      <c r="K74" s="76">
        <f t="shared" si="8"/>
        <v>6</v>
      </c>
    </row>
    <row r="75" spans="1:11" ht="16.2" thickBot="1">
      <c r="A75" t="s">
        <v>22</v>
      </c>
      <c r="B75" s="37" t="s">
        <v>64</v>
      </c>
      <c r="C75" s="38">
        <v>6</v>
      </c>
      <c r="D75" s="39">
        <v>19.187999999999999</v>
      </c>
      <c r="E75" s="41">
        <v>1</v>
      </c>
      <c r="F75" s="41">
        <v>1</v>
      </c>
      <c r="G75" s="41">
        <v>0</v>
      </c>
      <c r="H75" s="41">
        <v>1</v>
      </c>
      <c r="I75" s="41">
        <v>1</v>
      </c>
      <c r="J75" s="41">
        <v>1</v>
      </c>
      <c r="K75" s="68">
        <f t="shared" si="8"/>
        <v>5</v>
      </c>
    </row>
    <row r="76" spans="1:11" ht="16.2" thickBot="1">
      <c r="B76" s="75" t="s">
        <v>65</v>
      </c>
      <c r="C76" s="76">
        <v>1</v>
      </c>
      <c r="D76" s="77">
        <v>17.463000000000001</v>
      </c>
      <c r="E76" s="78">
        <v>3</v>
      </c>
      <c r="F76" s="78" t="s">
        <v>68</v>
      </c>
      <c r="G76" s="78" t="s">
        <v>68</v>
      </c>
      <c r="H76" s="78" t="s">
        <v>68</v>
      </c>
      <c r="I76" s="78" t="s">
        <v>68</v>
      </c>
      <c r="J76" s="78" t="s">
        <v>68</v>
      </c>
      <c r="K76" s="76">
        <f t="shared" si="8"/>
        <v>3</v>
      </c>
    </row>
    <row r="77" spans="1:11" ht="16.2" thickBot="1">
      <c r="B77" s="37" t="s">
        <v>45</v>
      </c>
      <c r="C77" s="68">
        <v>3</v>
      </c>
      <c r="D77" s="69">
        <v>19.459</v>
      </c>
      <c r="E77" s="34">
        <v>0</v>
      </c>
      <c r="F77" s="34" t="s">
        <v>68</v>
      </c>
      <c r="G77" s="34" t="s">
        <v>68</v>
      </c>
      <c r="H77" s="34" t="s">
        <v>68</v>
      </c>
      <c r="I77" s="34">
        <v>0</v>
      </c>
      <c r="J77" s="34">
        <v>0</v>
      </c>
      <c r="K77" s="68">
        <f t="shared" si="8"/>
        <v>0</v>
      </c>
    </row>
    <row r="78" spans="1:11" ht="16.2" thickBot="1">
      <c r="B78" s="37"/>
      <c r="C78" s="38"/>
      <c r="D78" s="39"/>
      <c r="E78" s="41"/>
      <c r="F78" s="41"/>
      <c r="G78" s="41"/>
      <c r="H78" s="41"/>
      <c r="I78" s="41"/>
      <c r="J78" s="41"/>
      <c r="K78" s="68">
        <f t="shared" si="8"/>
        <v>0</v>
      </c>
    </row>
    <row r="79" spans="1:11" ht="16.2" thickBot="1">
      <c r="B79" s="37"/>
      <c r="C79" s="38"/>
      <c r="D79" s="39"/>
      <c r="E79" s="41"/>
      <c r="F79" s="41"/>
      <c r="G79" s="41"/>
      <c r="H79" s="41"/>
      <c r="I79" s="41"/>
      <c r="J79" s="41"/>
      <c r="K79" s="68">
        <f t="shared" ref="K79:K80" si="9">SUM(E79:J79)</f>
        <v>0</v>
      </c>
    </row>
    <row r="80" spans="1:11" ht="16.2" thickBot="1">
      <c r="B80" s="37"/>
      <c r="C80" s="38"/>
      <c r="D80" s="39"/>
      <c r="E80" s="40"/>
      <c r="F80" s="41"/>
      <c r="G80" s="41"/>
      <c r="H80" s="41"/>
      <c r="I80" s="41"/>
      <c r="J80" s="41"/>
      <c r="K80" s="68">
        <f t="shared" si="9"/>
        <v>0</v>
      </c>
    </row>
    <row r="81" spans="2:11" ht="15.6">
      <c r="B81" s="55"/>
      <c r="C81" s="55"/>
      <c r="D81" s="62"/>
      <c r="E81" s="56"/>
      <c r="F81" s="56"/>
      <c r="G81" s="56"/>
      <c r="H81" s="56"/>
      <c r="I81" s="56"/>
      <c r="J81" s="56"/>
      <c r="K81" s="55"/>
    </row>
    <row r="82" spans="2:11" ht="16.2" thickBot="1">
      <c r="B82" s="3" t="s">
        <v>16</v>
      </c>
      <c r="C82" s="3"/>
      <c r="K82"/>
    </row>
    <row r="83" spans="2:11" ht="31.8" thickBot="1">
      <c r="B83" s="8" t="s">
        <v>2</v>
      </c>
      <c r="C83" s="29" t="s">
        <v>21</v>
      </c>
      <c r="D83" s="17" t="s">
        <v>12</v>
      </c>
      <c r="E83" s="59" t="s">
        <v>103</v>
      </c>
      <c r="F83" s="59" t="s">
        <v>104</v>
      </c>
      <c r="G83" s="59" t="s">
        <v>105</v>
      </c>
      <c r="H83" s="59" t="s">
        <v>106</v>
      </c>
      <c r="I83" s="59" t="s">
        <v>107</v>
      </c>
      <c r="J83" s="59" t="s">
        <v>108</v>
      </c>
      <c r="K83" s="9" t="s">
        <v>4</v>
      </c>
    </row>
    <row r="84" spans="2:11" ht="16.2" thickBot="1">
      <c r="B84" s="37" t="s">
        <v>32</v>
      </c>
      <c r="C84" s="5">
        <f>COUNTIF(E84:J84,"&gt;0")</f>
        <v>6</v>
      </c>
      <c r="D84" s="18"/>
      <c r="E84" s="15">
        <f t="shared" ref="E84:E96" si="10">SUMIF($B$6:$B$81,B84,$E$6:$E$81)</f>
        <v>21</v>
      </c>
      <c r="F84" s="15">
        <f>SUMIF($B$6:$B$81,B84,$F$6:$F$81)</f>
        <v>11</v>
      </c>
      <c r="G84" s="15">
        <f>SUMIF($B$6:$B$81,B84,$G$6:$G$81)</f>
        <v>23</v>
      </c>
      <c r="H84" s="15">
        <f t="shared" ref="H84:H96" si="11">SUMIF($B$6:$B$81,B84,$H$6:$H$81)</f>
        <v>21</v>
      </c>
      <c r="I84" s="15">
        <f>SUMIF($B$6:$B$81,B84,$I$6:$I$81)</f>
        <v>21</v>
      </c>
      <c r="J84" s="15">
        <f t="shared" ref="J84:J96" si="12">SUMIF($B$6:$B$81,B84,$J$6:$J$81)</f>
        <v>29</v>
      </c>
      <c r="K84" s="68">
        <f t="shared" ref="K84:K96" si="13">SUM(E84:J84)</f>
        <v>126</v>
      </c>
    </row>
    <row r="85" spans="2:11" ht="16.2" thickBot="1">
      <c r="B85" s="37" t="s">
        <v>63</v>
      </c>
      <c r="C85" s="5">
        <f>COUNTIF(E85:J85,"&gt;0")</f>
        <v>6</v>
      </c>
      <c r="D85" s="18"/>
      <c r="E85" s="15">
        <f t="shared" si="10"/>
        <v>8</v>
      </c>
      <c r="F85" s="15">
        <f>SUMIF($B$6:$B$81,B85,$F$6:$F$81)</f>
        <v>19</v>
      </c>
      <c r="G85" s="15">
        <f>SUMIF($B$6:$B$81,B85,$G$6:$G$81)</f>
        <v>21</v>
      </c>
      <c r="H85" s="15">
        <f t="shared" si="11"/>
        <v>13</v>
      </c>
      <c r="I85" s="15">
        <f>SUMIF($B$6:$B$81,B85,$I$6:$I$81)</f>
        <v>26</v>
      </c>
      <c r="J85" s="15">
        <f t="shared" si="12"/>
        <v>5</v>
      </c>
      <c r="K85" s="68">
        <f t="shared" si="13"/>
        <v>92</v>
      </c>
    </row>
    <row r="86" spans="2:11" ht="16.2" thickBot="1">
      <c r="B86" s="37" t="s">
        <v>44</v>
      </c>
      <c r="C86" s="5">
        <f>COUNTIF(E86:J86,"&gt;0")</f>
        <v>6</v>
      </c>
      <c r="D86" s="18"/>
      <c r="E86" s="15">
        <f t="shared" si="10"/>
        <v>17</v>
      </c>
      <c r="F86" s="15">
        <f>SUMIF($B$6:$B$81,B86,$F$6:$F$81)</f>
        <v>18</v>
      </c>
      <c r="G86" s="15">
        <f>SUMIF($B$6:$B$81,B86,$G$6:$G$81)</f>
        <v>11</v>
      </c>
      <c r="H86" s="15">
        <f t="shared" si="11"/>
        <v>17</v>
      </c>
      <c r="I86" s="15">
        <f>SUMIF($B$6:$B$81,B86,$I$6:$I$81)</f>
        <v>12</v>
      </c>
      <c r="J86" s="15">
        <f t="shared" si="12"/>
        <v>10</v>
      </c>
      <c r="K86" s="68">
        <f t="shared" si="13"/>
        <v>85</v>
      </c>
    </row>
    <row r="87" spans="2:11" ht="16.2" thickBot="1">
      <c r="B87" s="37" t="s">
        <v>77</v>
      </c>
      <c r="C87" s="5">
        <v>4</v>
      </c>
      <c r="D87" s="18"/>
      <c r="E87" s="15">
        <f t="shared" si="10"/>
        <v>0</v>
      </c>
      <c r="F87" s="15">
        <v>21</v>
      </c>
      <c r="G87" s="15">
        <v>7</v>
      </c>
      <c r="H87" s="15">
        <f t="shared" si="11"/>
        <v>0</v>
      </c>
      <c r="I87" s="15">
        <v>21</v>
      </c>
      <c r="J87" s="15">
        <v>20</v>
      </c>
      <c r="K87" s="68">
        <f t="shared" si="13"/>
        <v>69</v>
      </c>
    </row>
    <row r="88" spans="2:11" ht="16.2" thickBot="1">
      <c r="B88" s="37" t="s">
        <v>109</v>
      </c>
      <c r="C88" s="5">
        <f>COUNTIF(E88:J88,"&gt;0")</f>
        <v>4</v>
      </c>
      <c r="D88" s="39"/>
      <c r="E88" s="15">
        <f t="shared" si="10"/>
        <v>14</v>
      </c>
      <c r="F88" s="15">
        <f t="shared" ref="F88:F96" si="14">SUMIF($B$6:$B$81,B88,$F$6:$F$81)</f>
        <v>0</v>
      </c>
      <c r="G88" s="15">
        <f t="shared" ref="G88:G96" si="15">SUMIF($B$6:$B$81,B88,$G$6:$G$81)</f>
        <v>0</v>
      </c>
      <c r="H88" s="15">
        <f t="shared" si="11"/>
        <v>17</v>
      </c>
      <c r="I88" s="15">
        <f t="shared" ref="I88:I96" si="16">SUMIF($B$6:$B$81,B88,$I$6:$I$81)</f>
        <v>15</v>
      </c>
      <c r="J88" s="15">
        <f t="shared" si="12"/>
        <v>12</v>
      </c>
      <c r="K88" s="68">
        <f t="shared" si="13"/>
        <v>58</v>
      </c>
    </row>
    <row r="89" spans="2:11" ht="16.2" thickBot="1">
      <c r="B89" s="37" t="s">
        <v>76</v>
      </c>
      <c r="C89" s="5">
        <v>5</v>
      </c>
      <c r="D89" s="18"/>
      <c r="E89" s="15">
        <f t="shared" si="10"/>
        <v>0</v>
      </c>
      <c r="F89" s="15">
        <f t="shared" si="14"/>
        <v>6</v>
      </c>
      <c r="G89" s="15">
        <f t="shared" si="15"/>
        <v>18</v>
      </c>
      <c r="H89" s="15">
        <f t="shared" si="11"/>
        <v>13</v>
      </c>
      <c r="I89" s="15">
        <f t="shared" si="16"/>
        <v>4</v>
      </c>
      <c r="J89" s="15">
        <f t="shared" si="12"/>
        <v>13</v>
      </c>
      <c r="K89" s="68">
        <f t="shared" si="13"/>
        <v>54</v>
      </c>
    </row>
    <row r="90" spans="2:11" ht="16.2" thickBot="1">
      <c r="B90" s="37" t="s">
        <v>64</v>
      </c>
      <c r="C90" s="5">
        <f>COUNTIF(E90:J90,"&gt;0")</f>
        <v>6</v>
      </c>
      <c r="D90" s="18"/>
      <c r="E90" s="15">
        <f t="shared" si="10"/>
        <v>4</v>
      </c>
      <c r="F90" s="15">
        <f t="shared" si="14"/>
        <v>8</v>
      </c>
      <c r="G90" s="15">
        <f t="shared" si="15"/>
        <v>9</v>
      </c>
      <c r="H90" s="15">
        <f t="shared" si="11"/>
        <v>14</v>
      </c>
      <c r="I90" s="15">
        <f t="shared" si="16"/>
        <v>6</v>
      </c>
      <c r="J90" s="15">
        <f t="shared" si="12"/>
        <v>12</v>
      </c>
      <c r="K90" s="68">
        <f t="shared" si="13"/>
        <v>53</v>
      </c>
    </row>
    <row r="91" spans="2:11" ht="16.2" thickBot="1">
      <c r="B91" s="37" t="s">
        <v>45</v>
      </c>
      <c r="C91" s="5">
        <f>COUNTIF(E91:J91,"&gt;0")</f>
        <v>4</v>
      </c>
      <c r="D91" s="18"/>
      <c r="E91" s="15">
        <f t="shared" si="10"/>
        <v>13</v>
      </c>
      <c r="F91" s="15">
        <f t="shared" si="14"/>
        <v>7</v>
      </c>
      <c r="G91" s="15">
        <f t="shared" si="15"/>
        <v>0</v>
      </c>
      <c r="H91" s="15">
        <f t="shared" si="11"/>
        <v>6</v>
      </c>
      <c r="I91" s="15">
        <f t="shared" si="16"/>
        <v>0</v>
      </c>
      <c r="J91" s="15">
        <f t="shared" si="12"/>
        <v>2</v>
      </c>
      <c r="K91" s="68">
        <f t="shared" si="13"/>
        <v>28</v>
      </c>
    </row>
    <row r="92" spans="2:11" ht="16.2" thickBot="1">
      <c r="B92" s="37" t="s">
        <v>61</v>
      </c>
      <c r="C92" s="5">
        <f>COUNTIF(E92:J92,"&gt;0")</f>
        <v>2</v>
      </c>
      <c r="D92" s="18"/>
      <c r="E92" s="15">
        <f t="shared" si="10"/>
        <v>13</v>
      </c>
      <c r="F92" s="15">
        <f t="shared" si="14"/>
        <v>9</v>
      </c>
      <c r="G92" s="15">
        <f t="shared" si="15"/>
        <v>0</v>
      </c>
      <c r="H92" s="15">
        <f t="shared" si="11"/>
        <v>0</v>
      </c>
      <c r="I92" s="15">
        <f t="shared" si="16"/>
        <v>0</v>
      </c>
      <c r="J92" s="15">
        <f t="shared" si="12"/>
        <v>0</v>
      </c>
      <c r="K92" s="68">
        <f t="shared" si="13"/>
        <v>22</v>
      </c>
    </row>
    <row r="93" spans="2:11" ht="16.2" thickBot="1">
      <c r="B93" s="37" t="s">
        <v>96</v>
      </c>
      <c r="C93" s="5">
        <v>1</v>
      </c>
      <c r="D93" s="18"/>
      <c r="E93" s="15">
        <f t="shared" si="10"/>
        <v>0</v>
      </c>
      <c r="F93" s="15">
        <f t="shared" si="14"/>
        <v>0</v>
      </c>
      <c r="G93" s="15">
        <f t="shared" si="15"/>
        <v>16</v>
      </c>
      <c r="H93" s="15">
        <f t="shared" si="11"/>
        <v>0</v>
      </c>
      <c r="I93" s="15">
        <f t="shared" si="16"/>
        <v>0</v>
      </c>
      <c r="J93" s="15">
        <f t="shared" si="12"/>
        <v>0</v>
      </c>
      <c r="K93" s="68">
        <f t="shared" si="13"/>
        <v>16</v>
      </c>
    </row>
    <row r="94" spans="2:11" ht="16.2" thickBot="1">
      <c r="B94" s="37" t="s">
        <v>65</v>
      </c>
      <c r="C94" s="5">
        <f>COUNTIF(E94:J94,"&gt;0")</f>
        <v>1</v>
      </c>
      <c r="D94" s="18"/>
      <c r="E94" s="15">
        <f t="shared" si="10"/>
        <v>3</v>
      </c>
      <c r="F94" s="15">
        <f t="shared" si="14"/>
        <v>0</v>
      </c>
      <c r="G94" s="15">
        <f t="shared" si="15"/>
        <v>0</v>
      </c>
      <c r="H94" s="15">
        <f t="shared" si="11"/>
        <v>0</v>
      </c>
      <c r="I94" s="15">
        <f t="shared" si="16"/>
        <v>0</v>
      </c>
      <c r="J94" s="15">
        <f t="shared" si="12"/>
        <v>0</v>
      </c>
      <c r="K94" s="68">
        <f t="shared" si="13"/>
        <v>3</v>
      </c>
    </row>
    <row r="95" spans="2:11" ht="16.2" thickBot="1">
      <c r="B95" s="37" t="s">
        <v>22</v>
      </c>
      <c r="C95" s="5"/>
      <c r="D95" s="39"/>
      <c r="E95" s="15">
        <f t="shared" si="10"/>
        <v>0</v>
      </c>
      <c r="F95" s="15">
        <f t="shared" si="14"/>
        <v>0</v>
      </c>
      <c r="G95" s="15">
        <f t="shared" si="15"/>
        <v>0</v>
      </c>
      <c r="H95" s="15">
        <f t="shared" si="11"/>
        <v>0</v>
      </c>
      <c r="I95" s="15">
        <f t="shared" si="16"/>
        <v>0</v>
      </c>
      <c r="J95" s="15">
        <f t="shared" si="12"/>
        <v>0</v>
      </c>
      <c r="K95" s="68">
        <f t="shared" si="13"/>
        <v>0</v>
      </c>
    </row>
    <row r="96" spans="2:11" ht="16.2" thickBot="1">
      <c r="B96" s="37" t="s">
        <v>22</v>
      </c>
      <c r="C96" s="5"/>
      <c r="D96" s="18"/>
      <c r="E96" s="15">
        <f t="shared" si="10"/>
        <v>0</v>
      </c>
      <c r="F96" s="15">
        <f t="shared" si="14"/>
        <v>0</v>
      </c>
      <c r="G96" s="15">
        <f t="shared" si="15"/>
        <v>0</v>
      </c>
      <c r="H96" s="15">
        <f t="shared" si="11"/>
        <v>0</v>
      </c>
      <c r="I96" s="15">
        <f t="shared" si="16"/>
        <v>0</v>
      </c>
      <c r="J96" s="15">
        <f t="shared" si="12"/>
        <v>0</v>
      </c>
      <c r="K96" s="68">
        <f t="shared" si="13"/>
        <v>0</v>
      </c>
    </row>
    <row r="97" spans="2:11" ht="16.2" thickBot="1">
      <c r="B97" s="37" t="s">
        <v>22</v>
      </c>
      <c r="C97" s="5"/>
      <c r="D97" s="39"/>
      <c r="E97" s="15">
        <f t="shared" ref="E97" si="17">SUMIF($B$6:$B$81,B97,$E$6:$E$81)</f>
        <v>0</v>
      </c>
      <c r="F97" s="15">
        <f t="shared" ref="F97" si="18">SUMIF($B$6:$B$81,B97,$F$6:$F$81)</f>
        <v>0</v>
      </c>
      <c r="G97" s="15">
        <f t="shared" ref="G97" si="19">SUMIF($B$6:$B$81,B97,$G$6:$G$81)</f>
        <v>0</v>
      </c>
      <c r="H97" s="15">
        <f t="shared" ref="H97" si="20">SUMIF($B$6:$B$81,B97,$H$6:$H$81)</f>
        <v>0</v>
      </c>
      <c r="I97" s="15">
        <f t="shared" ref="I97" si="21">SUMIF($B$6:$B$81,B97,$I$6:$I$81)</f>
        <v>0</v>
      </c>
      <c r="J97" s="15">
        <f t="shared" ref="J97" si="22">SUMIF($B$6:$B$81,B97,$J$6:$J$81)</f>
        <v>0</v>
      </c>
      <c r="K97" s="68">
        <f t="shared" ref="K97" si="23">SUM(E97:J97)</f>
        <v>0</v>
      </c>
    </row>
    <row r="98" spans="2:11" ht="16.2" thickBot="1">
      <c r="B98" s="37"/>
      <c r="C98" s="5"/>
      <c r="D98" s="39"/>
      <c r="E98" s="15">
        <f ca="1">SUMIF($B$6:B95,B98,$E$6:$E$81)</f>
        <v>0</v>
      </c>
      <c r="F98" s="15">
        <f t="shared" ref="F98" si="24">SUMIF($B$6:$B$81,B98,$F$6:$F$81)</f>
        <v>0</v>
      </c>
      <c r="G98" s="15">
        <f t="shared" ref="G98" si="25">SUMIF($B$6:$B$81,B98,$G$6:$G$81)</f>
        <v>0</v>
      </c>
      <c r="H98" s="15">
        <f t="shared" ref="H98" si="26">SUMIF($B$6:$B$81,B98,$H$6:$H$81)</f>
        <v>0</v>
      </c>
      <c r="I98" s="15">
        <f t="shared" ref="I98" si="27">SUMIF($B$6:$B$81,B98,$I$6:$I$81)</f>
        <v>0</v>
      </c>
      <c r="J98" s="15">
        <f t="shared" ref="J98" si="28">SUMIF($B$6:$B$81,B98,$J$6:$J$81)</f>
        <v>0</v>
      </c>
      <c r="K98" s="68">
        <f t="shared" ref="K98" ca="1" si="29">SUM(E98:J98)</f>
        <v>0</v>
      </c>
    </row>
    <row r="99" spans="2:11">
      <c r="E99" s="13">
        <f t="shared" ref="E99:K99" ca="1" si="30">SUM(E84:E98)</f>
        <v>93</v>
      </c>
      <c r="F99" s="13">
        <f t="shared" si="30"/>
        <v>99</v>
      </c>
      <c r="G99" s="13">
        <f t="shared" si="30"/>
        <v>105</v>
      </c>
      <c r="H99" s="13">
        <f t="shared" si="30"/>
        <v>101</v>
      </c>
      <c r="I99" s="13">
        <f t="shared" si="30"/>
        <v>105</v>
      </c>
      <c r="J99" s="13">
        <f t="shared" si="30"/>
        <v>103</v>
      </c>
      <c r="K99" s="13">
        <f t="shared" ca="1" si="30"/>
        <v>606</v>
      </c>
    </row>
    <row r="100" spans="2:11">
      <c r="E100" s="13" t="s">
        <v>22</v>
      </c>
      <c r="F100" s="13" t="s">
        <v>22</v>
      </c>
      <c r="G100" s="13" t="s">
        <v>22</v>
      </c>
      <c r="H100" s="13" t="s">
        <v>22</v>
      </c>
      <c r="I100" s="13" t="s">
        <v>22</v>
      </c>
      <c r="J100" s="13" t="s">
        <v>22</v>
      </c>
      <c r="K100" s="13">
        <f t="shared" ref="K100" si="31">SUM(K2:K82)</f>
        <v>606</v>
      </c>
    </row>
    <row r="101" spans="2:11">
      <c r="E101" s="13" t="s">
        <v>22</v>
      </c>
      <c r="F101" s="13" t="s">
        <v>22</v>
      </c>
      <c r="G101" s="13" t="s">
        <v>22</v>
      </c>
      <c r="H101" s="13" t="s">
        <v>22</v>
      </c>
      <c r="I101" s="13" t="s">
        <v>22</v>
      </c>
      <c r="J101" s="13" t="s">
        <v>22</v>
      </c>
      <c r="K101">
        <f t="shared" ref="K101" ca="1" si="32">+K100-K99</f>
        <v>0</v>
      </c>
    </row>
    <row r="102" spans="2:11">
      <c r="E102" s="13" t="s">
        <v>93</v>
      </c>
      <c r="F102" s="13" t="s">
        <v>22</v>
      </c>
      <c r="G102" s="13" t="s">
        <v>22</v>
      </c>
      <c r="H102" s="13" t="s">
        <v>22</v>
      </c>
      <c r="I102" s="13" t="s">
        <v>22</v>
      </c>
      <c r="J102" s="13" t="s">
        <v>22</v>
      </c>
      <c r="K102" t="str">
        <f t="shared" ref="K102" ca="1" si="33">IF(K101=0,"","WRONG")</f>
        <v/>
      </c>
    </row>
  </sheetData>
  <sortState ref="B67:K78">
    <sortCondition descending="1" ref="K67:K78"/>
    <sortCondition ref="D67:D78"/>
  </sortState>
  <mergeCells count="1">
    <mergeCell ref="B1:K1"/>
  </mergeCells>
  <pageMargins left="0.31" right="0.31" top="0.52" bottom="0.43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5"/>
  <sheetViews>
    <sheetView zoomScaleNormal="100" workbookViewId="0">
      <selection activeCell="C74" sqref="C74"/>
    </sheetView>
  </sheetViews>
  <sheetFormatPr defaultColWidth="8.6640625" defaultRowHeight="14.4"/>
  <cols>
    <col min="1" max="1" width="2" bestFit="1" customWidth="1"/>
    <col min="2" max="2" width="20.33203125" customWidth="1"/>
    <col min="3" max="3" width="7.109375" customWidth="1"/>
    <col min="4" max="4" width="8" style="16" bestFit="1" customWidth="1"/>
    <col min="5" max="7" width="11.33203125" style="13" customWidth="1"/>
    <col min="8" max="8" width="9" style="13" customWidth="1"/>
    <col min="9" max="9" width="10.44140625" style="13" customWidth="1"/>
    <col min="10" max="10" width="9" style="13" customWidth="1"/>
    <col min="11" max="11" width="6" style="13" customWidth="1"/>
  </cols>
  <sheetData>
    <row r="1" spans="1:11" ht="20.399999999999999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</row>
    <row r="2" spans="1:11" ht="15.6">
      <c r="B2" s="2"/>
      <c r="C2" s="2"/>
    </row>
    <row r="3" spans="1:11" ht="15.6">
      <c r="B3" s="2" t="s">
        <v>26</v>
      </c>
      <c r="C3" s="2"/>
    </row>
    <row r="4" spans="1:11" ht="16.2" thickBot="1">
      <c r="B4" s="3" t="s">
        <v>10</v>
      </c>
      <c r="C4" s="3"/>
    </row>
    <row r="5" spans="1:11" ht="31.8" thickBot="1">
      <c r="B5" s="8" t="s">
        <v>2</v>
      </c>
      <c r="C5" s="29" t="s">
        <v>21</v>
      </c>
      <c r="D5" s="17" t="s">
        <v>12</v>
      </c>
      <c r="E5" s="59" t="s">
        <v>103</v>
      </c>
      <c r="F5" s="59" t="s">
        <v>104</v>
      </c>
      <c r="G5" s="59" t="s">
        <v>105</v>
      </c>
      <c r="H5" s="59" t="s">
        <v>106</v>
      </c>
      <c r="I5" s="59" t="s">
        <v>107</v>
      </c>
      <c r="J5" s="59" t="s">
        <v>108</v>
      </c>
      <c r="K5" s="14" t="s">
        <v>4</v>
      </c>
    </row>
    <row r="6" spans="1:11" ht="16.2" thickBot="1">
      <c r="A6">
        <v>1</v>
      </c>
      <c r="B6" s="37" t="s">
        <v>46</v>
      </c>
      <c r="C6" s="5">
        <v>6</v>
      </c>
      <c r="D6" s="39">
        <v>37.256999999999998</v>
      </c>
      <c r="E6" s="41">
        <v>0</v>
      </c>
      <c r="F6" s="40">
        <v>5</v>
      </c>
      <c r="G6" s="41">
        <v>5</v>
      </c>
      <c r="H6" s="41">
        <v>4</v>
      </c>
      <c r="I6" s="41">
        <v>4</v>
      </c>
      <c r="J6" s="41">
        <v>4</v>
      </c>
      <c r="K6" s="38">
        <f t="shared" ref="K6:K13" si="0">SUM(E6:J6)</f>
        <v>22</v>
      </c>
    </row>
    <row r="7" spans="1:11" ht="16.2" thickBot="1">
      <c r="A7">
        <v>2</v>
      </c>
      <c r="B7" s="4" t="s">
        <v>54</v>
      </c>
      <c r="C7" s="5">
        <v>6</v>
      </c>
      <c r="D7" s="39">
        <v>28.965</v>
      </c>
      <c r="E7" s="41">
        <v>0</v>
      </c>
      <c r="F7" s="41">
        <v>4</v>
      </c>
      <c r="G7" s="41">
        <v>0</v>
      </c>
      <c r="H7" s="41">
        <v>6</v>
      </c>
      <c r="I7" s="41">
        <v>3</v>
      </c>
      <c r="J7" s="41">
        <v>5</v>
      </c>
      <c r="K7" s="38">
        <f t="shared" si="0"/>
        <v>18</v>
      </c>
    </row>
    <row r="8" spans="1:11" ht="16.2" thickBot="1">
      <c r="A8">
        <v>3</v>
      </c>
      <c r="B8" s="37" t="s">
        <v>35</v>
      </c>
      <c r="C8" s="5">
        <v>5</v>
      </c>
      <c r="D8" s="39">
        <v>41.203000000000003</v>
      </c>
      <c r="E8" s="41">
        <v>0</v>
      </c>
      <c r="F8" s="41">
        <v>6</v>
      </c>
      <c r="G8" s="41" t="s">
        <v>68</v>
      </c>
      <c r="H8" s="41">
        <v>5</v>
      </c>
      <c r="I8" s="41">
        <v>2</v>
      </c>
      <c r="J8" s="41">
        <v>3</v>
      </c>
      <c r="K8" s="38">
        <f t="shared" si="0"/>
        <v>16</v>
      </c>
    </row>
    <row r="9" spans="1:11" ht="16.2" thickBot="1">
      <c r="A9">
        <v>4</v>
      </c>
      <c r="B9" s="4" t="s">
        <v>48</v>
      </c>
      <c r="C9" s="5">
        <v>4</v>
      </c>
      <c r="D9" s="39">
        <v>23.58</v>
      </c>
      <c r="E9" s="41">
        <v>6</v>
      </c>
      <c r="F9" s="41">
        <v>0</v>
      </c>
      <c r="G9" s="41">
        <v>6</v>
      </c>
      <c r="H9" s="41" t="s">
        <v>68</v>
      </c>
      <c r="I9" s="41" t="s">
        <v>68</v>
      </c>
      <c r="J9" s="41">
        <v>2</v>
      </c>
      <c r="K9" s="38">
        <f t="shared" si="0"/>
        <v>14</v>
      </c>
    </row>
    <row r="10" spans="1:11" ht="16.2" thickBot="1">
      <c r="A10">
        <v>5</v>
      </c>
      <c r="B10" s="37" t="s">
        <v>34</v>
      </c>
      <c r="C10" s="5">
        <v>6</v>
      </c>
      <c r="D10" s="39">
        <v>27.385000000000002</v>
      </c>
      <c r="E10" s="41">
        <v>4</v>
      </c>
      <c r="F10" s="41">
        <v>0</v>
      </c>
      <c r="G10" s="41">
        <v>4</v>
      </c>
      <c r="H10" s="41">
        <v>3</v>
      </c>
      <c r="I10" s="41">
        <v>1</v>
      </c>
      <c r="J10" s="41">
        <v>2</v>
      </c>
      <c r="K10" s="38">
        <f t="shared" si="0"/>
        <v>14</v>
      </c>
    </row>
    <row r="11" spans="1:11" ht="16.2" thickBot="1">
      <c r="A11">
        <v>6</v>
      </c>
      <c r="B11" s="37" t="s">
        <v>47</v>
      </c>
      <c r="C11" s="5">
        <v>5</v>
      </c>
      <c r="D11" s="39">
        <v>24.042999999999999</v>
      </c>
      <c r="E11" s="41">
        <v>5</v>
      </c>
      <c r="F11" s="41">
        <v>0</v>
      </c>
      <c r="G11" s="41">
        <v>0</v>
      </c>
      <c r="H11" s="41">
        <v>0</v>
      </c>
      <c r="I11" s="41" t="s">
        <v>68</v>
      </c>
      <c r="J11" s="41">
        <v>6</v>
      </c>
      <c r="K11" s="38">
        <f t="shared" si="0"/>
        <v>11</v>
      </c>
    </row>
    <row r="12" spans="1:11" ht="16.2" thickBot="1">
      <c r="B12" s="37" t="s">
        <v>14</v>
      </c>
      <c r="C12" s="5">
        <v>2</v>
      </c>
      <c r="D12" s="39" t="s">
        <v>57</v>
      </c>
      <c r="E12" s="41">
        <v>0</v>
      </c>
      <c r="F12" s="41">
        <v>0</v>
      </c>
      <c r="G12" s="41" t="s">
        <v>68</v>
      </c>
      <c r="H12" s="41" t="s">
        <v>68</v>
      </c>
      <c r="I12" s="41" t="s">
        <v>68</v>
      </c>
      <c r="J12" s="41" t="s">
        <v>68</v>
      </c>
      <c r="K12" s="38">
        <f t="shared" si="0"/>
        <v>0</v>
      </c>
    </row>
    <row r="13" spans="1:11" ht="16.2" thickBot="1">
      <c r="B13" s="37"/>
      <c r="C13" s="5"/>
      <c r="D13" s="39"/>
      <c r="E13" s="41"/>
      <c r="F13" s="41"/>
      <c r="G13" s="41"/>
      <c r="H13" s="41"/>
      <c r="I13" s="41"/>
      <c r="J13" s="41"/>
      <c r="K13" s="38">
        <f t="shared" si="0"/>
        <v>0</v>
      </c>
    </row>
    <row r="14" spans="1:11" ht="16.2" thickBot="1">
      <c r="B14" s="37"/>
      <c r="C14" s="5"/>
      <c r="D14" s="39"/>
      <c r="E14" s="41"/>
      <c r="F14" s="41"/>
      <c r="G14" s="41"/>
      <c r="H14" s="41"/>
      <c r="I14" s="41"/>
      <c r="J14" s="41"/>
      <c r="K14" s="38">
        <f t="shared" ref="K14" si="1">SUM(E14:J14)</f>
        <v>0</v>
      </c>
    </row>
    <row r="16" spans="1:11" ht="16.2" thickBot="1">
      <c r="B16" s="3" t="s">
        <v>6</v>
      </c>
      <c r="C16" s="3"/>
    </row>
    <row r="17" spans="1:11" ht="31.8" thickBot="1">
      <c r="B17" s="8" t="s">
        <v>2</v>
      </c>
      <c r="C17" s="29" t="s">
        <v>21</v>
      </c>
      <c r="D17" s="17" t="s">
        <v>12</v>
      </c>
      <c r="E17" s="59" t="s">
        <v>103</v>
      </c>
      <c r="F17" s="59" t="s">
        <v>104</v>
      </c>
      <c r="G17" s="59" t="s">
        <v>105</v>
      </c>
      <c r="H17" s="59" t="s">
        <v>106</v>
      </c>
      <c r="I17" s="59" t="s">
        <v>107</v>
      </c>
      <c r="J17" s="59" t="s">
        <v>108</v>
      </c>
      <c r="K17" s="14" t="s">
        <v>4</v>
      </c>
    </row>
    <row r="18" spans="1:11" ht="16.2" thickBot="1">
      <c r="A18">
        <v>1</v>
      </c>
      <c r="B18" s="37" t="s">
        <v>34</v>
      </c>
      <c r="C18" s="5">
        <v>6</v>
      </c>
      <c r="D18" s="39">
        <v>11.997999999999999</v>
      </c>
      <c r="E18" s="15">
        <v>6</v>
      </c>
      <c r="F18" s="15">
        <v>5</v>
      </c>
      <c r="G18" s="15">
        <v>3</v>
      </c>
      <c r="H18" s="15">
        <v>3</v>
      </c>
      <c r="I18" s="15">
        <v>2</v>
      </c>
      <c r="J18" s="15">
        <v>2</v>
      </c>
      <c r="K18" s="38">
        <f t="shared" ref="K18:K26" si="2">SUM(E18:J18)</f>
        <v>21</v>
      </c>
    </row>
    <row r="19" spans="1:11" ht="16.2" thickBot="1">
      <c r="A19">
        <v>2</v>
      </c>
      <c r="B19" s="37" t="s">
        <v>14</v>
      </c>
      <c r="C19" s="5">
        <v>5</v>
      </c>
      <c r="D19" s="39">
        <v>10.343999999999999</v>
      </c>
      <c r="E19" s="31">
        <v>0</v>
      </c>
      <c r="F19" s="15">
        <v>6</v>
      </c>
      <c r="G19" s="15" t="s">
        <v>68</v>
      </c>
      <c r="H19" s="15">
        <v>6</v>
      </c>
      <c r="I19" s="15">
        <v>5</v>
      </c>
      <c r="J19" s="15">
        <v>0</v>
      </c>
      <c r="K19" s="38">
        <f t="shared" si="2"/>
        <v>17</v>
      </c>
    </row>
    <row r="20" spans="1:11" ht="16.2" thickBot="1">
      <c r="A20">
        <v>3</v>
      </c>
      <c r="B20" s="37" t="s">
        <v>46</v>
      </c>
      <c r="C20" s="5">
        <v>6</v>
      </c>
      <c r="D20" s="18">
        <v>20.407</v>
      </c>
      <c r="E20" s="15">
        <v>5</v>
      </c>
      <c r="F20" s="15">
        <v>1</v>
      </c>
      <c r="G20" s="15">
        <v>0</v>
      </c>
      <c r="H20" s="15">
        <v>4</v>
      </c>
      <c r="I20" s="15">
        <v>3</v>
      </c>
      <c r="J20" s="15">
        <v>3</v>
      </c>
      <c r="K20" s="38">
        <f t="shared" si="2"/>
        <v>16</v>
      </c>
    </row>
    <row r="21" spans="1:11" ht="16.2" thickBot="1">
      <c r="A21">
        <v>4</v>
      </c>
      <c r="B21" s="4" t="s">
        <v>54</v>
      </c>
      <c r="C21" s="5">
        <v>6</v>
      </c>
      <c r="D21" s="39">
        <v>17.797999999999998</v>
      </c>
      <c r="E21" s="15">
        <v>4</v>
      </c>
      <c r="F21" s="15">
        <v>2</v>
      </c>
      <c r="G21" s="15">
        <v>4</v>
      </c>
      <c r="H21" s="15">
        <v>0</v>
      </c>
      <c r="I21" s="15">
        <v>1</v>
      </c>
      <c r="J21" s="15">
        <v>4</v>
      </c>
      <c r="K21" s="38">
        <f t="shared" si="2"/>
        <v>15</v>
      </c>
    </row>
    <row r="22" spans="1:11" ht="16.2" thickBot="1">
      <c r="A22">
        <v>5</v>
      </c>
      <c r="B22" s="37" t="s">
        <v>35</v>
      </c>
      <c r="C22" s="5">
        <v>4</v>
      </c>
      <c r="D22" s="18">
        <v>13.785</v>
      </c>
      <c r="E22" s="15">
        <v>0</v>
      </c>
      <c r="F22" s="15">
        <v>3</v>
      </c>
      <c r="G22" s="15" t="s">
        <v>68</v>
      </c>
      <c r="H22" s="15">
        <v>5</v>
      </c>
      <c r="I22" s="15">
        <v>4</v>
      </c>
      <c r="J22" s="15" t="s">
        <v>68</v>
      </c>
      <c r="K22" s="38">
        <f t="shared" si="2"/>
        <v>12</v>
      </c>
    </row>
    <row r="23" spans="1:11" ht="16.2" thickBot="1">
      <c r="A23">
        <v>6</v>
      </c>
      <c r="B23" s="37" t="s">
        <v>47</v>
      </c>
      <c r="C23" s="5">
        <v>5</v>
      </c>
      <c r="D23" s="39">
        <v>10.295</v>
      </c>
      <c r="E23" s="15">
        <v>0</v>
      </c>
      <c r="F23" s="15">
        <v>0</v>
      </c>
      <c r="G23" s="15">
        <v>6</v>
      </c>
      <c r="H23" s="15">
        <v>0</v>
      </c>
      <c r="I23" s="15" t="s">
        <v>68</v>
      </c>
      <c r="J23" s="15">
        <v>5</v>
      </c>
      <c r="K23" s="38">
        <f t="shared" si="2"/>
        <v>11</v>
      </c>
    </row>
    <row r="24" spans="1:11" ht="16.2" thickBot="1">
      <c r="B24" s="4" t="s">
        <v>48</v>
      </c>
      <c r="C24" s="5">
        <v>4</v>
      </c>
      <c r="D24" s="39">
        <v>10.638</v>
      </c>
      <c r="E24" s="41">
        <v>0</v>
      </c>
      <c r="F24" s="41">
        <v>0</v>
      </c>
      <c r="G24" s="41">
        <v>5</v>
      </c>
      <c r="H24" s="41" t="s">
        <v>68</v>
      </c>
      <c r="I24" s="41" t="s">
        <v>68</v>
      </c>
      <c r="J24" s="41">
        <v>6</v>
      </c>
      <c r="K24" s="38">
        <f t="shared" si="2"/>
        <v>11</v>
      </c>
    </row>
    <row r="25" spans="1:11" ht="16.2" thickBot="1">
      <c r="B25" s="75" t="s">
        <v>84</v>
      </c>
      <c r="C25" s="76">
        <v>1</v>
      </c>
      <c r="D25" s="77">
        <v>12.709</v>
      </c>
      <c r="E25" s="78" t="s">
        <v>68</v>
      </c>
      <c r="F25" s="78">
        <v>4</v>
      </c>
      <c r="G25" s="78" t="s">
        <v>68</v>
      </c>
      <c r="H25" s="78" t="s">
        <v>68</v>
      </c>
      <c r="I25" s="78" t="s">
        <v>68</v>
      </c>
      <c r="J25" s="78" t="s">
        <v>68</v>
      </c>
      <c r="K25" s="76">
        <f t="shared" si="2"/>
        <v>4</v>
      </c>
    </row>
    <row r="26" spans="1:11" ht="16.2" thickBot="1">
      <c r="B26" s="37" t="s">
        <v>22</v>
      </c>
      <c r="C26" s="5"/>
      <c r="D26" s="39"/>
      <c r="E26" s="15"/>
      <c r="F26" s="15"/>
      <c r="G26" s="15"/>
      <c r="H26" s="15"/>
      <c r="I26" s="15"/>
      <c r="J26" s="15"/>
      <c r="K26" s="38">
        <f t="shared" si="2"/>
        <v>0</v>
      </c>
    </row>
    <row r="27" spans="1:11" ht="15.6">
      <c r="B27" s="3"/>
      <c r="C27" s="3"/>
    </row>
    <row r="28" spans="1:11" ht="16.2" thickBot="1">
      <c r="B28" s="3" t="s">
        <v>7</v>
      </c>
      <c r="C28" s="3"/>
    </row>
    <row r="29" spans="1:11" ht="31.8" thickBot="1">
      <c r="B29" s="8" t="s">
        <v>2</v>
      </c>
      <c r="C29" s="29" t="s">
        <v>21</v>
      </c>
      <c r="D29" s="17" t="s">
        <v>12</v>
      </c>
      <c r="E29" s="59" t="s">
        <v>103</v>
      </c>
      <c r="F29" s="59" t="s">
        <v>104</v>
      </c>
      <c r="G29" s="59" t="s">
        <v>105</v>
      </c>
      <c r="H29" s="59" t="s">
        <v>106</v>
      </c>
      <c r="I29" s="59" t="s">
        <v>107</v>
      </c>
      <c r="J29" s="59" t="s">
        <v>108</v>
      </c>
      <c r="K29" s="14" t="s">
        <v>4</v>
      </c>
    </row>
    <row r="30" spans="1:11" ht="16.2" thickBot="1">
      <c r="A30">
        <v>1</v>
      </c>
      <c r="B30" s="4" t="s">
        <v>54</v>
      </c>
      <c r="C30" s="5">
        <v>6</v>
      </c>
      <c r="D30" s="39">
        <v>9.0310000000000006</v>
      </c>
      <c r="E30" s="41">
        <v>6</v>
      </c>
      <c r="F30" s="41">
        <v>4</v>
      </c>
      <c r="G30" s="41">
        <v>6</v>
      </c>
      <c r="H30" s="41">
        <v>5</v>
      </c>
      <c r="I30" s="41">
        <v>3</v>
      </c>
      <c r="J30" s="41">
        <v>5</v>
      </c>
      <c r="K30" s="38">
        <f t="shared" ref="K30:K39" si="3">SUM(E30:J30)</f>
        <v>29</v>
      </c>
    </row>
    <row r="31" spans="1:11" ht="16.2" thickBot="1">
      <c r="A31">
        <v>2</v>
      </c>
      <c r="B31" s="37" t="s">
        <v>14</v>
      </c>
      <c r="C31" s="5">
        <v>6</v>
      </c>
      <c r="D31" s="39">
        <v>9.2309999999999999</v>
      </c>
      <c r="E31" s="41">
        <v>2</v>
      </c>
      <c r="F31" s="41">
        <v>2</v>
      </c>
      <c r="G31" s="41">
        <v>5</v>
      </c>
      <c r="H31" s="41">
        <v>3</v>
      </c>
      <c r="I31" s="41">
        <v>4</v>
      </c>
      <c r="J31" s="41">
        <v>2</v>
      </c>
      <c r="K31" s="38">
        <f t="shared" si="3"/>
        <v>18</v>
      </c>
    </row>
    <row r="32" spans="1:11" ht="16.2" thickBot="1">
      <c r="A32">
        <v>3</v>
      </c>
      <c r="B32" s="37" t="s">
        <v>47</v>
      </c>
      <c r="C32" s="5">
        <v>5</v>
      </c>
      <c r="D32" s="39">
        <v>9.0519999999999996</v>
      </c>
      <c r="E32" s="41">
        <v>4</v>
      </c>
      <c r="F32" s="41">
        <v>3</v>
      </c>
      <c r="G32" s="41">
        <v>0</v>
      </c>
      <c r="H32" s="41">
        <v>4</v>
      </c>
      <c r="I32" s="41" t="s">
        <v>68</v>
      </c>
      <c r="J32" s="41">
        <v>3</v>
      </c>
      <c r="K32" s="38">
        <f t="shared" si="3"/>
        <v>14</v>
      </c>
    </row>
    <row r="33" spans="1:11" ht="16.2" thickBot="1">
      <c r="A33">
        <v>4</v>
      </c>
      <c r="B33" s="37" t="s">
        <v>34</v>
      </c>
      <c r="C33" s="5">
        <v>6</v>
      </c>
      <c r="D33" s="39">
        <v>9.1989999999999998</v>
      </c>
      <c r="E33" s="41">
        <v>1</v>
      </c>
      <c r="F33" s="41">
        <v>6</v>
      </c>
      <c r="G33" s="41">
        <v>4</v>
      </c>
      <c r="H33" s="41">
        <v>1</v>
      </c>
      <c r="I33" s="41">
        <v>1</v>
      </c>
      <c r="J33" s="41">
        <v>1</v>
      </c>
      <c r="K33" s="38">
        <f t="shared" si="3"/>
        <v>14</v>
      </c>
    </row>
    <row r="34" spans="1:11" ht="16.2" thickBot="1">
      <c r="A34">
        <v>5</v>
      </c>
      <c r="B34" s="4" t="s">
        <v>48</v>
      </c>
      <c r="C34" s="5">
        <v>4</v>
      </c>
      <c r="D34" s="39">
        <v>8.8699999999999992</v>
      </c>
      <c r="E34" s="41">
        <v>3</v>
      </c>
      <c r="F34" s="41">
        <v>5</v>
      </c>
      <c r="G34" s="41">
        <v>0</v>
      </c>
      <c r="H34" s="41" t="s">
        <v>68</v>
      </c>
      <c r="I34" s="41" t="s">
        <v>68</v>
      </c>
      <c r="J34" s="41">
        <v>4</v>
      </c>
      <c r="K34" s="38">
        <f t="shared" si="3"/>
        <v>12</v>
      </c>
    </row>
    <row r="35" spans="1:11" ht="16.2" thickBot="1">
      <c r="A35">
        <v>6</v>
      </c>
      <c r="B35" s="37" t="s">
        <v>35</v>
      </c>
      <c r="C35" s="5">
        <v>4</v>
      </c>
      <c r="D35" s="39">
        <v>9.1029999999999998</v>
      </c>
      <c r="E35" s="41">
        <v>5</v>
      </c>
      <c r="F35" s="41">
        <v>0</v>
      </c>
      <c r="G35" s="41" t="s">
        <v>68</v>
      </c>
      <c r="H35" s="41">
        <v>2</v>
      </c>
      <c r="I35" s="41">
        <v>2</v>
      </c>
      <c r="J35" s="41" t="s">
        <v>68</v>
      </c>
      <c r="K35" s="38">
        <f t="shared" si="3"/>
        <v>9</v>
      </c>
    </row>
    <row r="36" spans="1:11" ht="16.2" thickBot="1">
      <c r="B36" s="75" t="s">
        <v>87</v>
      </c>
      <c r="C36" s="76">
        <v>1</v>
      </c>
      <c r="D36" s="77">
        <v>9.9909999999999997</v>
      </c>
      <c r="E36" s="78" t="s">
        <v>68</v>
      </c>
      <c r="F36" s="78">
        <v>1</v>
      </c>
      <c r="G36" s="78" t="s">
        <v>68</v>
      </c>
      <c r="H36" s="78" t="s">
        <v>68</v>
      </c>
      <c r="I36" s="78" t="s">
        <v>68</v>
      </c>
      <c r="J36" s="78" t="s">
        <v>68</v>
      </c>
      <c r="K36" s="76">
        <f t="shared" si="3"/>
        <v>1</v>
      </c>
    </row>
    <row r="37" spans="1:11" ht="16.2" thickBot="1">
      <c r="B37" s="75" t="s">
        <v>86</v>
      </c>
      <c r="C37" s="76">
        <v>1</v>
      </c>
      <c r="D37" s="77">
        <v>20.506</v>
      </c>
      <c r="E37" s="78" t="s">
        <v>68</v>
      </c>
      <c r="F37" s="78">
        <v>0</v>
      </c>
      <c r="G37" s="78" t="s">
        <v>68</v>
      </c>
      <c r="H37" s="78" t="s">
        <v>68</v>
      </c>
      <c r="I37" s="78" t="s">
        <v>68</v>
      </c>
      <c r="J37" s="78" t="s">
        <v>68</v>
      </c>
      <c r="K37" s="76">
        <f t="shared" si="3"/>
        <v>0</v>
      </c>
    </row>
    <row r="38" spans="1:11" ht="16.2" thickBot="1">
      <c r="B38" s="37"/>
      <c r="C38" s="5"/>
      <c r="D38" s="39"/>
      <c r="E38" s="41"/>
      <c r="F38" s="41"/>
      <c r="G38" s="41"/>
      <c r="H38" s="41"/>
      <c r="I38" s="41"/>
      <c r="J38" s="41"/>
      <c r="K38" s="38">
        <f t="shared" si="3"/>
        <v>0</v>
      </c>
    </row>
    <row r="39" spans="1:11" ht="16.2" thickBot="1">
      <c r="B39" s="37"/>
      <c r="C39" s="5"/>
      <c r="D39" s="39"/>
      <c r="E39" s="41"/>
      <c r="F39" s="40"/>
      <c r="G39" s="41"/>
      <c r="H39" s="41"/>
      <c r="I39" s="41"/>
      <c r="J39" s="41"/>
      <c r="K39" s="38">
        <f t="shared" si="3"/>
        <v>0</v>
      </c>
    </row>
    <row r="40" spans="1:11" ht="16.2" thickBot="1">
      <c r="B40" s="37"/>
      <c r="C40" s="5"/>
      <c r="D40" s="39"/>
      <c r="E40" s="41"/>
      <c r="F40" s="40"/>
      <c r="G40" s="41"/>
      <c r="H40" s="41"/>
      <c r="I40" s="41"/>
      <c r="J40" s="41"/>
      <c r="K40" s="38">
        <f t="shared" ref="K40" si="4">SUM(E40:J40)</f>
        <v>0</v>
      </c>
    </row>
    <row r="41" spans="1:11">
      <c r="B41" s="11"/>
      <c r="C41" s="11"/>
    </row>
    <row r="42" spans="1:11" ht="16.2" thickBot="1">
      <c r="B42" s="3" t="s">
        <v>8</v>
      </c>
      <c r="C42" s="3"/>
    </row>
    <row r="43" spans="1:11" ht="31.8" thickBot="1">
      <c r="B43" s="8" t="s">
        <v>2</v>
      </c>
      <c r="C43" s="29" t="s">
        <v>21</v>
      </c>
      <c r="D43" s="17" t="s">
        <v>12</v>
      </c>
      <c r="E43" s="59" t="s">
        <v>103</v>
      </c>
      <c r="F43" s="59" t="s">
        <v>104</v>
      </c>
      <c r="G43" s="59" t="s">
        <v>105</v>
      </c>
      <c r="H43" s="59" t="s">
        <v>106</v>
      </c>
      <c r="I43" s="59" t="s">
        <v>107</v>
      </c>
      <c r="J43" s="59" t="s">
        <v>108</v>
      </c>
      <c r="K43" s="14" t="s">
        <v>4</v>
      </c>
    </row>
    <row r="44" spans="1:11" ht="16.2" thickBot="1">
      <c r="A44">
        <v>1</v>
      </c>
      <c r="B44" s="4" t="s">
        <v>54</v>
      </c>
      <c r="C44" s="5">
        <v>6</v>
      </c>
      <c r="D44" s="39">
        <v>8.0039999999999996</v>
      </c>
      <c r="E44" s="41">
        <v>6</v>
      </c>
      <c r="F44" s="41">
        <v>6</v>
      </c>
      <c r="G44" s="41">
        <v>5</v>
      </c>
      <c r="H44" s="41">
        <v>0</v>
      </c>
      <c r="I44" s="41">
        <v>3</v>
      </c>
      <c r="J44" s="41">
        <v>6</v>
      </c>
      <c r="K44" s="38">
        <f t="shared" ref="K44:K53" si="5">SUM(E44:J44)</f>
        <v>26</v>
      </c>
    </row>
    <row r="45" spans="1:11" ht="16.2" thickBot="1">
      <c r="A45">
        <v>2</v>
      </c>
      <c r="B45" s="4" t="s">
        <v>48</v>
      </c>
      <c r="C45" s="5">
        <v>4</v>
      </c>
      <c r="D45" s="39">
        <v>8.2799999999999994</v>
      </c>
      <c r="E45" s="41">
        <v>5</v>
      </c>
      <c r="F45" s="41">
        <v>5</v>
      </c>
      <c r="G45" s="41">
        <v>4</v>
      </c>
      <c r="H45" s="41" t="s">
        <v>68</v>
      </c>
      <c r="I45" s="41" t="s">
        <v>68</v>
      </c>
      <c r="J45" s="41">
        <v>4</v>
      </c>
      <c r="K45" s="38">
        <f t="shared" si="5"/>
        <v>18</v>
      </c>
    </row>
    <row r="46" spans="1:11" ht="16.2" thickBot="1">
      <c r="A46">
        <v>3</v>
      </c>
      <c r="B46" s="37" t="s">
        <v>14</v>
      </c>
      <c r="C46" s="5">
        <v>5</v>
      </c>
      <c r="D46" s="39">
        <v>7.97</v>
      </c>
      <c r="E46" s="41">
        <v>2</v>
      </c>
      <c r="F46" s="41" t="s">
        <v>68</v>
      </c>
      <c r="G46" s="41">
        <v>3</v>
      </c>
      <c r="H46" s="41">
        <v>0</v>
      </c>
      <c r="I46" s="41">
        <v>4</v>
      </c>
      <c r="J46" s="41">
        <v>3</v>
      </c>
      <c r="K46" s="38">
        <f t="shared" si="5"/>
        <v>12</v>
      </c>
    </row>
    <row r="47" spans="1:11" ht="16.2" thickBot="1">
      <c r="A47">
        <v>4</v>
      </c>
      <c r="B47" s="37" t="s">
        <v>35</v>
      </c>
      <c r="C47" s="5">
        <v>5</v>
      </c>
      <c r="D47" s="39">
        <v>8.4390000000000001</v>
      </c>
      <c r="E47" s="41">
        <v>4</v>
      </c>
      <c r="F47" s="41">
        <v>3</v>
      </c>
      <c r="G47" s="41" t="s">
        <v>68</v>
      </c>
      <c r="H47" s="41">
        <v>0</v>
      </c>
      <c r="I47" s="41">
        <v>2</v>
      </c>
      <c r="J47" s="41">
        <v>2</v>
      </c>
      <c r="K47" s="38">
        <f t="shared" si="5"/>
        <v>11</v>
      </c>
    </row>
    <row r="48" spans="1:11" ht="16.2" thickBot="1">
      <c r="A48">
        <v>5</v>
      </c>
      <c r="B48" s="37" t="s">
        <v>34</v>
      </c>
      <c r="C48" s="5">
        <v>6</v>
      </c>
      <c r="D48" s="39">
        <v>8.5660000000000007</v>
      </c>
      <c r="E48" s="41">
        <v>1</v>
      </c>
      <c r="F48" s="41">
        <v>1</v>
      </c>
      <c r="G48" s="41">
        <v>2</v>
      </c>
      <c r="H48" s="41">
        <v>5</v>
      </c>
      <c r="I48" s="41">
        <v>1</v>
      </c>
      <c r="J48" s="41">
        <v>1</v>
      </c>
      <c r="K48" s="38">
        <f t="shared" si="5"/>
        <v>11</v>
      </c>
    </row>
    <row r="49" spans="1:11" ht="16.2" thickBot="1">
      <c r="A49">
        <v>6</v>
      </c>
      <c r="B49" s="37" t="s">
        <v>47</v>
      </c>
      <c r="C49" s="5">
        <v>5</v>
      </c>
      <c r="D49" s="39">
        <v>8.2050000000000001</v>
      </c>
      <c r="E49" s="41">
        <v>3</v>
      </c>
      <c r="F49" s="41">
        <v>0</v>
      </c>
      <c r="G49" s="41">
        <v>0</v>
      </c>
      <c r="H49" s="41">
        <v>0</v>
      </c>
      <c r="I49" s="41" t="s">
        <v>68</v>
      </c>
      <c r="J49" s="41">
        <v>5</v>
      </c>
      <c r="K49" s="38">
        <f t="shared" si="5"/>
        <v>8</v>
      </c>
    </row>
    <row r="50" spans="1:11" ht="16.2" thickBot="1">
      <c r="B50" s="75" t="s">
        <v>84</v>
      </c>
      <c r="C50" s="76">
        <v>1</v>
      </c>
      <c r="D50" s="77">
        <v>8.5169999999999995</v>
      </c>
      <c r="E50" s="78" t="s">
        <v>68</v>
      </c>
      <c r="F50" s="78">
        <v>4</v>
      </c>
      <c r="G50" s="78" t="s">
        <v>68</v>
      </c>
      <c r="H50" s="78" t="s">
        <v>68</v>
      </c>
      <c r="I50" s="78" t="s">
        <v>68</v>
      </c>
      <c r="J50" s="78" t="s">
        <v>68</v>
      </c>
      <c r="K50" s="76">
        <f t="shared" si="5"/>
        <v>4</v>
      </c>
    </row>
    <row r="51" spans="1:11" ht="16.2" thickBot="1">
      <c r="B51" s="75" t="s">
        <v>86</v>
      </c>
      <c r="C51" s="76">
        <v>1</v>
      </c>
      <c r="D51" s="77">
        <v>15.536</v>
      </c>
      <c r="E51" s="78" t="s">
        <v>68</v>
      </c>
      <c r="F51" s="78">
        <v>2</v>
      </c>
      <c r="G51" s="78" t="s">
        <v>68</v>
      </c>
      <c r="H51" s="78" t="s">
        <v>68</v>
      </c>
      <c r="I51" s="78" t="s">
        <v>68</v>
      </c>
      <c r="J51" s="78"/>
      <c r="K51" s="76">
        <f t="shared" si="5"/>
        <v>2</v>
      </c>
    </row>
    <row r="52" spans="1:11" ht="16.2" thickBot="1">
      <c r="B52" s="37"/>
      <c r="C52" s="5"/>
      <c r="D52" s="39"/>
      <c r="E52" s="41"/>
      <c r="F52" s="41"/>
      <c r="G52" s="41"/>
      <c r="H52" s="41"/>
      <c r="I52" s="41"/>
      <c r="J52" s="41"/>
      <c r="K52" s="38">
        <f t="shared" si="5"/>
        <v>0</v>
      </c>
    </row>
    <row r="53" spans="1:11" ht="16.2" thickBot="1">
      <c r="B53" s="37"/>
      <c r="C53" s="5"/>
      <c r="D53" s="39"/>
      <c r="E53" s="41"/>
      <c r="F53" s="40"/>
      <c r="G53" s="41"/>
      <c r="H53" s="41"/>
      <c r="I53" s="41"/>
      <c r="J53" s="41"/>
      <c r="K53" s="38">
        <f t="shared" si="5"/>
        <v>0</v>
      </c>
    </row>
    <row r="54" spans="1:11">
      <c r="B54" s="6"/>
      <c r="C54" s="6"/>
    </row>
    <row r="55" spans="1:11" ht="16.2" thickBot="1">
      <c r="B55" s="3" t="s">
        <v>9</v>
      </c>
      <c r="C55" s="3"/>
    </row>
    <row r="56" spans="1:11" ht="31.8" thickBot="1">
      <c r="B56" s="8" t="s">
        <v>2</v>
      </c>
      <c r="C56" s="29" t="s">
        <v>21</v>
      </c>
      <c r="D56" s="17" t="s">
        <v>12</v>
      </c>
      <c r="E56" s="59" t="s">
        <v>103</v>
      </c>
      <c r="F56" s="59" t="s">
        <v>104</v>
      </c>
      <c r="G56" s="59" t="s">
        <v>105</v>
      </c>
      <c r="H56" s="59" t="s">
        <v>106</v>
      </c>
      <c r="I56" s="59" t="s">
        <v>107</v>
      </c>
      <c r="J56" s="59" t="s">
        <v>108</v>
      </c>
      <c r="K56" s="14" t="s">
        <v>4</v>
      </c>
    </row>
    <row r="57" spans="1:11" ht="16.2" thickBot="1">
      <c r="A57">
        <v>1</v>
      </c>
      <c r="B57" s="4" t="s">
        <v>54</v>
      </c>
      <c r="C57" s="5">
        <v>6</v>
      </c>
      <c r="D57" s="39">
        <v>15.869</v>
      </c>
      <c r="E57" s="41">
        <v>6</v>
      </c>
      <c r="F57" s="41">
        <v>6</v>
      </c>
      <c r="G57" s="41">
        <v>6</v>
      </c>
      <c r="H57" s="41">
        <v>5</v>
      </c>
      <c r="I57" s="41">
        <v>6</v>
      </c>
      <c r="J57" s="41">
        <v>0</v>
      </c>
      <c r="K57" s="38">
        <f t="shared" ref="K57:K66" si="6">SUM(E57:J57)</f>
        <v>29</v>
      </c>
    </row>
    <row r="58" spans="1:11" ht="16.2" thickBot="1">
      <c r="A58">
        <v>2</v>
      </c>
      <c r="B58" s="37" t="s">
        <v>46</v>
      </c>
      <c r="C58" s="5">
        <v>6</v>
      </c>
      <c r="D58" s="39">
        <v>20.87</v>
      </c>
      <c r="E58" s="41">
        <v>1</v>
      </c>
      <c r="F58" s="41">
        <v>4</v>
      </c>
      <c r="G58" s="41">
        <v>3</v>
      </c>
      <c r="H58" s="41">
        <v>4</v>
      </c>
      <c r="I58" s="41">
        <v>2</v>
      </c>
      <c r="J58" s="41">
        <v>2</v>
      </c>
      <c r="K58" s="38">
        <f t="shared" si="6"/>
        <v>16</v>
      </c>
    </row>
    <row r="59" spans="1:11" ht="16.2" thickBot="1">
      <c r="A59">
        <v>3</v>
      </c>
      <c r="B59" s="37" t="s">
        <v>14</v>
      </c>
      <c r="C59" s="5">
        <v>5</v>
      </c>
      <c r="D59" s="39">
        <v>16.335000000000001</v>
      </c>
      <c r="E59" s="41">
        <v>4</v>
      </c>
      <c r="F59" s="41" t="s">
        <v>68</v>
      </c>
      <c r="G59" s="41">
        <v>0</v>
      </c>
      <c r="H59" s="41">
        <v>0</v>
      </c>
      <c r="I59" s="41">
        <v>5</v>
      </c>
      <c r="J59" s="41">
        <v>5</v>
      </c>
      <c r="K59" s="38">
        <f t="shared" si="6"/>
        <v>14</v>
      </c>
    </row>
    <row r="60" spans="1:11" ht="16.2" thickBot="1">
      <c r="A60">
        <v>4</v>
      </c>
      <c r="B60" s="37" t="s">
        <v>47</v>
      </c>
      <c r="C60" s="5">
        <v>6</v>
      </c>
      <c r="D60" s="39">
        <v>16.64</v>
      </c>
      <c r="E60" s="41">
        <v>3</v>
      </c>
      <c r="F60" s="41">
        <v>5</v>
      </c>
      <c r="G60" s="41">
        <v>0</v>
      </c>
      <c r="H60" s="41">
        <v>0</v>
      </c>
      <c r="I60" s="41">
        <v>3</v>
      </c>
      <c r="J60" s="41">
        <v>3</v>
      </c>
      <c r="K60" s="38">
        <f t="shared" si="6"/>
        <v>14</v>
      </c>
    </row>
    <row r="61" spans="1:11" ht="16.2" thickBot="1">
      <c r="A61">
        <v>5</v>
      </c>
      <c r="B61" s="37" t="s">
        <v>34</v>
      </c>
      <c r="C61" s="5">
        <v>6</v>
      </c>
      <c r="D61" s="39">
        <v>15.805</v>
      </c>
      <c r="E61" s="41">
        <v>2</v>
      </c>
      <c r="F61" s="41">
        <v>0</v>
      </c>
      <c r="G61" s="41">
        <v>5</v>
      </c>
      <c r="H61" s="41">
        <v>0</v>
      </c>
      <c r="I61" s="41">
        <v>0</v>
      </c>
      <c r="J61" s="41">
        <v>6</v>
      </c>
      <c r="K61" s="38">
        <f t="shared" si="6"/>
        <v>13</v>
      </c>
    </row>
    <row r="62" spans="1:11" ht="16.2" thickBot="1">
      <c r="A62">
        <v>6</v>
      </c>
      <c r="B62" s="4" t="s">
        <v>48</v>
      </c>
      <c r="C62" s="5">
        <v>3</v>
      </c>
      <c r="D62" s="39">
        <v>16.536000000000001</v>
      </c>
      <c r="E62" s="41">
        <v>5</v>
      </c>
      <c r="F62" s="41" t="s">
        <v>68</v>
      </c>
      <c r="G62" s="41">
        <v>4</v>
      </c>
      <c r="H62" s="41" t="s">
        <v>68</v>
      </c>
      <c r="I62" s="41" t="s">
        <v>68</v>
      </c>
      <c r="J62" s="41">
        <v>4</v>
      </c>
      <c r="K62" s="38">
        <f t="shared" si="6"/>
        <v>13</v>
      </c>
    </row>
    <row r="63" spans="1:11" ht="16.2" thickBot="1">
      <c r="B63" s="37" t="s">
        <v>35</v>
      </c>
      <c r="C63" s="5">
        <v>2</v>
      </c>
      <c r="D63" s="39">
        <v>16.843</v>
      </c>
      <c r="E63" s="41">
        <v>0</v>
      </c>
      <c r="F63" s="41" t="s">
        <v>68</v>
      </c>
      <c r="G63" s="41" t="s">
        <v>68</v>
      </c>
      <c r="H63" s="41" t="s">
        <v>68</v>
      </c>
      <c r="I63" s="41">
        <v>4</v>
      </c>
      <c r="J63" s="41" t="s">
        <v>68</v>
      </c>
      <c r="K63" s="38">
        <f t="shared" si="6"/>
        <v>4</v>
      </c>
    </row>
    <row r="64" spans="1:11" ht="16.2" thickBot="1">
      <c r="B64" s="75" t="s">
        <v>110</v>
      </c>
      <c r="C64" s="76">
        <v>2</v>
      </c>
      <c r="D64" s="77">
        <v>21.12</v>
      </c>
      <c r="E64" s="78" t="s">
        <v>68</v>
      </c>
      <c r="F64" s="78" t="s">
        <v>68</v>
      </c>
      <c r="G64" s="78" t="s">
        <v>68</v>
      </c>
      <c r="H64" s="78" t="s">
        <v>68</v>
      </c>
      <c r="I64" s="78">
        <v>1</v>
      </c>
      <c r="J64" s="78">
        <v>0</v>
      </c>
      <c r="K64" s="76">
        <f t="shared" si="6"/>
        <v>1</v>
      </c>
    </row>
    <row r="65" spans="2:11" ht="16.2" thickBot="1">
      <c r="B65" s="37"/>
      <c r="C65" s="5"/>
      <c r="D65" s="39"/>
      <c r="E65" s="41"/>
      <c r="F65" s="41"/>
      <c r="G65" s="41"/>
      <c r="H65" s="41"/>
      <c r="I65" s="41"/>
      <c r="J65" s="41"/>
      <c r="K65" s="38">
        <f t="shared" si="6"/>
        <v>0</v>
      </c>
    </row>
    <row r="66" spans="2:11" ht="16.2" thickBot="1">
      <c r="B66" s="37"/>
      <c r="C66" s="5"/>
      <c r="D66" s="39"/>
      <c r="E66" s="41"/>
      <c r="F66" s="41"/>
      <c r="G66" s="41"/>
      <c r="H66" s="41"/>
      <c r="I66" s="41"/>
      <c r="J66" s="41"/>
      <c r="K66" s="38">
        <f t="shared" si="6"/>
        <v>0</v>
      </c>
    </row>
    <row r="67" spans="2:11" ht="15.6">
      <c r="B67" s="23"/>
      <c r="C67" s="23"/>
      <c r="D67" s="24"/>
      <c r="E67" s="25"/>
      <c r="F67" s="25"/>
      <c r="G67" s="25"/>
      <c r="H67" s="25"/>
      <c r="I67" s="25"/>
      <c r="J67" s="25"/>
      <c r="K67" s="25"/>
    </row>
    <row r="69" spans="2:11" ht="16.2" thickBot="1">
      <c r="B69" s="3" t="s">
        <v>16</v>
      </c>
      <c r="C69" s="3"/>
    </row>
    <row r="70" spans="2:11" ht="31.8" thickBot="1">
      <c r="B70" s="8" t="s">
        <v>2</v>
      </c>
      <c r="C70" s="29" t="s">
        <v>21</v>
      </c>
      <c r="D70" s="17" t="s">
        <v>12</v>
      </c>
      <c r="E70" s="59" t="s">
        <v>103</v>
      </c>
      <c r="F70" s="59" t="s">
        <v>104</v>
      </c>
      <c r="G70" s="59" t="s">
        <v>105</v>
      </c>
      <c r="H70" s="59" t="s">
        <v>106</v>
      </c>
      <c r="I70" s="59" t="s">
        <v>107</v>
      </c>
      <c r="J70" s="59" t="s">
        <v>108</v>
      </c>
      <c r="K70" s="14" t="s">
        <v>4</v>
      </c>
    </row>
    <row r="71" spans="2:11" ht="16.2" thickBot="1">
      <c r="B71" s="4" t="s">
        <v>54</v>
      </c>
      <c r="C71" s="5">
        <f>COUNTIF(E71:J71,"&gt;0")</f>
        <v>6</v>
      </c>
      <c r="D71" s="18"/>
      <c r="E71" s="15">
        <f>SUMIF($B$6:$B$68,B71,$E$6:$E$68)</f>
        <v>22</v>
      </c>
      <c r="F71" s="15">
        <f>SUMIF($B$6:$B$68,B71,$F$6:$F$68)</f>
        <v>22</v>
      </c>
      <c r="G71" s="15">
        <f>SUMIF($B$6:$B$68,B71,$G$6:$G$68)</f>
        <v>21</v>
      </c>
      <c r="H71" s="15">
        <f>SUMIF($B$6:$B$68,B71,$H$6:$H$68)</f>
        <v>16</v>
      </c>
      <c r="I71" s="15">
        <f>SUMIF($B$6:$B$68,B71,$I$6:$I$68)</f>
        <v>16</v>
      </c>
      <c r="J71" s="15">
        <f>SUMIF($B$6:$B$68,B71,$J$6:$J$68)</f>
        <v>20</v>
      </c>
      <c r="K71" s="38">
        <f>SUM(E71:J71)</f>
        <v>117</v>
      </c>
    </row>
    <row r="72" spans="2:11" ht="16.2" thickBot="1">
      <c r="B72" s="37" t="s">
        <v>34</v>
      </c>
      <c r="C72" s="5">
        <f>COUNTIF(E72:J72,"&gt;0")</f>
        <v>6</v>
      </c>
      <c r="D72" s="18"/>
      <c r="E72" s="15">
        <f>SUMIF($B$6:$B$68,B72,$E$6:$E$68)</f>
        <v>14</v>
      </c>
      <c r="F72" s="15">
        <f>SUMIF($B$6:$B$68,B72,$F$6:$F$68)</f>
        <v>12</v>
      </c>
      <c r="G72" s="15">
        <f>SUMIF($B$6:$B$68,B72,$G$6:$G$68)</f>
        <v>18</v>
      </c>
      <c r="H72" s="15">
        <f>SUMIF($B$6:$B$68,B72,$H$6:$H$68)</f>
        <v>12</v>
      </c>
      <c r="I72" s="15">
        <f>SUMIF($B$6:$B$68,B72,$I$6:$I$68)</f>
        <v>5</v>
      </c>
      <c r="J72" s="15">
        <f>SUMIF($B$6:$B$68,B72,$J$6:$J$68)</f>
        <v>12</v>
      </c>
      <c r="K72" s="38">
        <f>SUM(E72:J72)</f>
        <v>73</v>
      </c>
    </row>
    <row r="73" spans="2:11" ht="16.2" thickBot="1">
      <c r="B73" s="4" t="s">
        <v>48</v>
      </c>
      <c r="C73" s="5">
        <v>4</v>
      </c>
      <c r="D73" s="18"/>
      <c r="E73" s="15">
        <f>SUMIF($B$6:$B$68,B73,$E$6:$E$68)</f>
        <v>19</v>
      </c>
      <c r="F73" s="15">
        <f>SUMIF($B$6:$B$68,B73,$F$6:$F$68)</f>
        <v>10</v>
      </c>
      <c r="G73" s="15">
        <f>SUMIF($B$6:$B$68,B73,$G$6:$G$68)</f>
        <v>19</v>
      </c>
      <c r="H73" s="15">
        <f>SUMIF($B$6:$B$68,B73,$H$6:$H$68)</f>
        <v>0</v>
      </c>
      <c r="I73" s="15">
        <f>SUMIF($B$6:$B$68,B73,$I$6:$I$68)</f>
        <v>0</v>
      </c>
      <c r="J73" s="15">
        <f>SUMIF($B$6:$B$68,B73,$J$6:$J$68)</f>
        <v>20</v>
      </c>
      <c r="K73" s="38">
        <f>SUM(E73:J73)</f>
        <v>68</v>
      </c>
    </row>
    <row r="74" spans="2:11" ht="16.2" thickBot="1">
      <c r="B74" s="37" t="s">
        <v>14</v>
      </c>
      <c r="C74" s="5">
        <f>COUNTIF(E74:J74,"&gt;0")</f>
        <v>6</v>
      </c>
      <c r="D74" s="18"/>
      <c r="E74" s="15">
        <f>SUMIF($B$6:$B$68,B74,$E$6:$E$68)</f>
        <v>8</v>
      </c>
      <c r="F74" s="15">
        <f>SUMIF($B$6:$B$68,B74,$F$6:$F$68)</f>
        <v>8</v>
      </c>
      <c r="G74" s="15">
        <f>SUMIF($B$6:$B$68,B74,$G$6:$G$68)</f>
        <v>8</v>
      </c>
      <c r="H74" s="15">
        <f>SUMIF($B$6:$B$68,B74,$H$6:$H$68)</f>
        <v>9</v>
      </c>
      <c r="I74" s="15">
        <f>SUMIF($B$6:$B$68,B74,$I$6:$I$68)</f>
        <v>18</v>
      </c>
      <c r="J74" s="15">
        <f>SUMIF($B$6:$B$68,B74,$J$6:$J$68)</f>
        <v>10</v>
      </c>
      <c r="K74" s="38">
        <f>SUM(E74:J74)</f>
        <v>61</v>
      </c>
    </row>
    <row r="75" spans="2:11" ht="16.2" thickBot="1">
      <c r="B75" s="37" t="s">
        <v>47</v>
      </c>
      <c r="C75" s="5">
        <v>6</v>
      </c>
      <c r="D75" s="18"/>
      <c r="E75" s="15">
        <f>SUMIF($B$6:$B$68,B75,$E$6:$E$68)</f>
        <v>15</v>
      </c>
      <c r="F75" s="15">
        <f>SUMIF($B$6:$B$68,B75,$F$6:$F$68)</f>
        <v>8</v>
      </c>
      <c r="G75" s="15">
        <f>SUMIF($B$6:$B$68,B75,$G$6:$G$68)</f>
        <v>6</v>
      </c>
      <c r="H75" s="15">
        <f>SUMIF($B$6:$B$68,B75,$H$6:$H$68)</f>
        <v>4</v>
      </c>
      <c r="I75" s="15">
        <f>SUMIF($B$6:$B$68,B75,$I$6:$I$68)</f>
        <v>3</v>
      </c>
      <c r="J75" s="15">
        <f>SUMIF($B$6:$B$68,B75,$J$6:$J$68)</f>
        <v>22</v>
      </c>
      <c r="K75" s="38">
        <f>SUM(E75:J75)</f>
        <v>58</v>
      </c>
    </row>
    <row r="76" spans="2:11" ht="16.2" thickBot="1">
      <c r="B76" s="37" t="s">
        <v>46</v>
      </c>
      <c r="C76" s="5">
        <f>COUNTIF(E76:J76,"&gt;0")</f>
        <v>6</v>
      </c>
      <c r="D76" s="18"/>
      <c r="E76" s="15">
        <f>SUMIF($B$6:$B$68,B76,$E$6:$E$68)</f>
        <v>6</v>
      </c>
      <c r="F76" s="15">
        <f>SUMIF($B$6:$B$68,B76,$F$6:$F$68)</f>
        <v>10</v>
      </c>
      <c r="G76" s="15">
        <f>SUMIF($B$6:$B$68,B76,$G$6:$G$68)</f>
        <v>8</v>
      </c>
      <c r="H76" s="15">
        <f>SUMIF($B$6:$B$68,B76,$H$6:$H$68)</f>
        <v>12</v>
      </c>
      <c r="I76" s="15">
        <f>SUMIF($B$6:$B$68,B76,$I$6:$I$68)</f>
        <v>9</v>
      </c>
      <c r="J76" s="15">
        <f>SUMIF($B$6:$B$68,B76,$J$6:$J$68)</f>
        <v>9</v>
      </c>
      <c r="K76" s="38">
        <f>SUM(E76:J76)</f>
        <v>54</v>
      </c>
    </row>
    <row r="77" spans="2:11" ht="16.2" thickBot="1">
      <c r="B77" s="4" t="s">
        <v>35</v>
      </c>
      <c r="C77" s="5">
        <v>4</v>
      </c>
      <c r="D77" s="18"/>
      <c r="E77" s="15">
        <f>SUMIF($B$6:$B$68,B77,$E$6:$E$68)</f>
        <v>9</v>
      </c>
      <c r="F77" s="15">
        <f>SUMIF($B$6:$B$68,B77,$F$6:$F$68)</f>
        <v>12</v>
      </c>
      <c r="G77" s="15">
        <f>SUMIF($B$6:$B$68,B77,$G$6:$G$68)</f>
        <v>0</v>
      </c>
      <c r="H77" s="15">
        <f>SUMIF($B$6:$B$68,B77,$H$6:$H$68)</f>
        <v>12</v>
      </c>
      <c r="I77" s="15">
        <f>SUMIF($B$6:$B$68,B77,$I$6:$I$68)</f>
        <v>14</v>
      </c>
      <c r="J77" s="15">
        <f>SUMIF($B$6:$B$68,B77,$J$6:$J$68)</f>
        <v>5</v>
      </c>
      <c r="K77" s="38">
        <f>SUM(E77:J77)</f>
        <v>52</v>
      </c>
    </row>
    <row r="78" spans="2:11" ht="16.2" thickBot="1">
      <c r="B78" s="37" t="s">
        <v>84</v>
      </c>
      <c r="C78" s="5">
        <v>1</v>
      </c>
      <c r="D78" s="18"/>
      <c r="E78" s="15">
        <f>SUMIF($B$6:$B$68,B78,$E$6:$E$68)</f>
        <v>0</v>
      </c>
      <c r="F78" s="15">
        <v>9</v>
      </c>
      <c r="G78" s="15">
        <f>SUMIF($B$6:$B$68,B78,$G$6:$G$68)</f>
        <v>0</v>
      </c>
      <c r="H78" s="15">
        <f>SUMIF($B$6:$B$68,B78,$H$6:$H$68)</f>
        <v>0</v>
      </c>
      <c r="I78" s="15">
        <f>SUMIF($B$6:$B$68,B78,$I$6:$I$68)</f>
        <v>0</v>
      </c>
      <c r="J78" s="15">
        <f>SUMIF($B$6:$B$68,B78,$J$6:$J$68)</f>
        <v>0</v>
      </c>
      <c r="K78" s="38">
        <f>SUM(E78:J78)</f>
        <v>9</v>
      </c>
    </row>
    <row r="79" spans="2:11" ht="16.2" thickBot="1">
      <c r="B79" s="4" t="s">
        <v>86</v>
      </c>
      <c r="C79" s="5">
        <v>1</v>
      </c>
      <c r="D79" s="18"/>
      <c r="E79" s="15">
        <f>SUMIF($B$6:$B$68,B79,$E$6:$E$68)</f>
        <v>0</v>
      </c>
      <c r="F79" s="15">
        <f>SUMIF($B$6:$B$68,B79,$F$6:$F$68)</f>
        <v>2</v>
      </c>
      <c r="G79" s="15">
        <f>SUMIF($B$6:$B$68,B79,$G$6:$G$68)</f>
        <v>0</v>
      </c>
      <c r="H79" s="15">
        <f>SUMIF($B$6:$B$68,B79,$H$6:$H$68)</f>
        <v>0</v>
      </c>
      <c r="I79" s="15">
        <f>SUMIF($B$6:$B$68,B79,$I$6:$I$68)</f>
        <v>0</v>
      </c>
      <c r="J79" s="15">
        <f>SUMIF($B$6:$B$68,B79,$J$6:$J$68)</f>
        <v>0</v>
      </c>
      <c r="K79" s="38">
        <f>SUM(E79:J79)</f>
        <v>2</v>
      </c>
    </row>
    <row r="80" spans="2:11" ht="16.2" thickBot="1">
      <c r="B80" s="37" t="s">
        <v>111</v>
      </c>
      <c r="C80" s="5">
        <v>2</v>
      </c>
      <c r="D80" s="18"/>
      <c r="E80" s="15">
        <f>SUMIF($B$6:$B$68,B80,$E$6:$E$68)</f>
        <v>0</v>
      </c>
      <c r="F80" s="15">
        <f>SUMIF($B$6:$B$68,B80,$F$6:$F$68)</f>
        <v>0</v>
      </c>
      <c r="G80" s="15">
        <f>SUMIF($B$6:$B$68,B80,$G$6:$G$68)</f>
        <v>0</v>
      </c>
      <c r="H80" s="15">
        <f>SUMIF($B$6:$B$68,B80,$H$6:$H$68)</f>
        <v>0</v>
      </c>
      <c r="I80" s="15">
        <v>1</v>
      </c>
      <c r="J80" s="15">
        <f>SUMIF($B$6:$B$68,B80,$J$6:$J$68)</f>
        <v>0</v>
      </c>
      <c r="K80" s="38">
        <f>SUM(E80:J80)</f>
        <v>1</v>
      </c>
    </row>
    <row r="81" spans="2:11" ht="16.2" thickBot="1">
      <c r="B81" s="37"/>
      <c r="C81" s="5"/>
      <c r="D81" s="18"/>
      <c r="E81" s="15">
        <f>SUMIF($B$6:$B$68,B81,$E$6:$E$68)</f>
        <v>0</v>
      </c>
      <c r="F81" s="15">
        <f>SUMIF($B$6:$B$68,B81,$F$6:$F$68)</f>
        <v>0</v>
      </c>
      <c r="G81" s="15">
        <f>SUMIF($B$6:$B$68,B81,$G$6:$G$68)</f>
        <v>0</v>
      </c>
      <c r="H81" s="15">
        <f>SUMIF($B$6:$B$68,B81,$H$6:$H$68)</f>
        <v>0</v>
      </c>
      <c r="I81" s="15">
        <f>SUMIF($B$6:$B$68,B81,$I$6:$I$68)</f>
        <v>0</v>
      </c>
      <c r="J81" s="15">
        <f>SUMIF($B$6:$B$68,B81,$J$6:$J$68)</f>
        <v>0</v>
      </c>
      <c r="K81" s="38">
        <f>SUM(E81:J81)</f>
        <v>0</v>
      </c>
    </row>
    <row r="82" spans="2:11" ht="15.6">
      <c r="B82" s="23"/>
      <c r="C82" s="23"/>
      <c r="D82" s="24"/>
      <c r="E82" s="25">
        <f t="shared" ref="E82:K82" si="7">SUM(E71:E81)</f>
        <v>93</v>
      </c>
      <c r="F82" s="25">
        <f t="shared" si="7"/>
        <v>93</v>
      </c>
      <c r="G82" s="25">
        <f t="shared" si="7"/>
        <v>80</v>
      </c>
      <c r="H82" s="25">
        <f t="shared" si="7"/>
        <v>65</v>
      </c>
      <c r="I82" s="25">
        <f t="shared" si="7"/>
        <v>66</v>
      </c>
      <c r="J82" s="25">
        <f t="shared" si="7"/>
        <v>98</v>
      </c>
      <c r="K82" s="23">
        <f t="shared" si="7"/>
        <v>495</v>
      </c>
    </row>
    <row r="83" spans="2:11" ht="15.6">
      <c r="E83" s="32" t="s">
        <v>22</v>
      </c>
      <c r="F83" s="32" t="s">
        <v>22</v>
      </c>
      <c r="G83" s="32" t="s">
        <v>22</v>
      </c>
      <c r="H83" s="32" t="s">
        <v>22</v>
      </c>
      <c r="I83" s="32" t="s">
        <v>22</v>
      </c>
      <c r="J83" s="32" t="s">
        <v>22</v>
      </c>
      <c r="K83" s="32">
        <f t="shared" ref="K83" si="8">SUM(K2:K68)</f>
        <v>495</v>
      </c>
    </row>
    <row r="84" spans="2:11">
      <c r="E84" s="13" t="s">
        <v>22</v>
      </c>
      <c r="F84" s="13" t="s">
        <v>22</v>
      </c>
      <c r="G84" s="13" t="s">
        <v>22</v>
      </c>
      <c r="H84" s="13" t="s">
        <v>22</v>
      </c>
      <c r="I84" s="13" t="s">
        <v>22</v>
      </c>
      <c r="J84" s="13" t="s">
        <v>22</v>
      </c>
      <c r="K84">
        <f t="shared" ref="K84" si="9">+K83-K82</f>
        <v>0</v>
      </c>
    </row>
    <row r="85" spans="2:11">
      <c r="E85" s="13" t="s">
        <v>22</v>
      </c>
      <c r="F85" s="13" t="s">
        <v>22</v>
      </c>
      <c r="G85" s="13" t="s">
        <v>22</v>
      </c>
      <c r="H85" s="13" t="s">
        <v>22</v>
      </c>
      <c r="I85" s="13" t="s">
        <v>22</v>
      </c>
      <c r="J85" s="13" t="s">
        <v>22</v>
      </c>
      <c r="K85" t="str">
        <f t="shared" ref="K85" si="10">IF(K84=0,"","WRONG")</f>
        <v/>
      </c>
    </row>
  </sheetData>
  <sortState ref="B71:K81">
    <sortCondition descending="1" ref="K71:K81"/>
  </sortState>
  <mergeCells count="1">
    <mergeCell ref="B1:K1"/>
  </mergeCells>
  <pageMargins left="0.23" right="0.23" top="0.28999999999999998" bottom="0.17" header="0.3" footer="0.3"/>
  <pageSetup orientation="landscape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61"/>
  <sheetViews>
    <sheetView zoomScaleNormal="100" workbookViewId="0">
      <selection activeCell="C44" sqref="C44"/>
    </sheetView>
  </sheetViews>
  <sheetFormatPr defaultColWidth="8.6640625" defaultRowHeight="14.4"/>
  <cols>
    <col min="1" max="1" width="2.6640625" customWidth="1"/>
    <col min="2" max="2" width="20.33203125" customWidth="1"/>
    <col min="3" max="3" width="8.109375" customWidth="1"/>
    <col min="4" max="4" width="8.6640625" style="16" customWidth="1"/>
    <col min="5" max="5" width="10.44140625" style="13" customWidth="1"/>
    <col min="6" max="6" width="11" style="13" customWidth="1"/>
    <col min="7" max="7" width="11.33203125" style="13" customWidth="1"/>
    <col min="8" max="8" width="9" style="13" customWidth="1"/>
    <col min="9" max="9" width="10.33203125" style="13" customWidth="1"/>
    <col min="10" max="10" width="9" style="13" customWidth="1"/>
    <col min="11" max="11" width="6" style="13" customWidth="1"/>
  </cols>
  <sheetData>
    <row r="1" spans="1:12" ht="20.399999999999999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</row>
    <row r="2" spans="1:12" ht="15.6">
      <c r="B2" s="2"/>
      <c r="C2" s="2"/>
    </row>
    <row r="3" spans="1:12" ht="15.6">
      <c r="B3" s="2" t="s">
        <v>25</v>
      </c>
      <c r="C3" s="2"/>
    </row>
    <row r="4" spans="1:12" ht="16.2" thickBot="1">
      <c r="B4" s="3" t="s">
        <v>10</v>
      </c>
      <c r="C4" s="3"/>
    </row>
    <row r="5" spans="1:12" ht="31.8" thickBot="1">
      <c r="B5" s="8" t="s">
        <v>11</v>
      </c>
      <c r="C5" s="29" t="s">
        <v>21</v>
      </c>
      <c r="D5" s="17" t="s">
        <v>12</v>
      </c>
      <c r="E5" s="59" t="s">
        <v>103</v>
      </c>
      <c r="F5" s="59" t="s">
        <v>104</v>
      </c>
      <c r="G5" s="59" t="s">
        <v>105</v>
      </c>
      <c r="H5" s="59" t="s">
        <v>106</v>
      </c>
      <c r="I5" s="59" t="s">
        <v>107</v>
      </c>
      <c r="J5" s="59" t="s">
        <v>108</v>
      </c>
      <c r="K5" s="14" t="s">
        <v>4</v>
      </c>
    </row>
    <row r="6" spans="1:12" ht="16.2" thickBot="1">
      <c r="A6">
        <v>1</v>
      </c>
      <c r="B6" s="37" t="s">
        <v>78</v>
      </c>
      <c r="C6" s="5">
        <v>3</v>
      </c>
      <c r="D6" s="39">
        <v>32.158999999999999</v>
      </c>
      <c r="E6" s="41" t="s">
        <v>68</v>
      </c>
      <c r="F6" s="41">
        <v>1</v>
      </c>
      <c r="G6" s="41">
        <v>2</v>
      </c>
      <c r="H6" s="41" t="s">
        <v>68</v>
      </c>
      <c r="I6" s="41" t="s">
        <v>68</v>
      </c>
      <c r="J6" s="41">
        <v>1</v>
      </c>
      <c r="K6" s="38">
        <f>SUM(E6:J6)</f>
        <v>4</v>
      </c>
    </row>
    <row r="7" spans="1:12" ht="16.2" thickBot="1">
      <c r="A7">
        <v>2</v>
      </c>
      <c r="B7" s="37" t="s">
        <v>88</v>
      </c>
      <c r="C7" s="5">
        <v>3</v>
      </c>
      <c r="D7" s="39">
        <v>25.731000000000002</v>
      </c>
      <c r="E7" s="41" t="s">
        <v>68</v>
      </c>
      <c r="F7" s="41" t="s">
        <v>68</v>
      </c>
      <c r="G7" s="41">
        <v>0</v>
      </c>
      <c r="H7" s="41" t="s">
        <v>68</v>
      </c>
      <c r="I7" s="41">
        <v>1</v>
      </c>
      <c r="J7" s="41">
        <v>2</v>
      </c>
      <c r="K7" s="38">
        <f t="shared" ref="K7:K11" si="0">SUM(E7:J7)</f>
        <v>3</v>
      </c>
      <c r="L7" s="51"/>
    </row>
    <row r="8" spans="1:12" ht="16.2" thickBot="1">
      <c r="A8">
        <v>3</v>
      </c>
      <c r="B8" s="37"/>
      <c r="C8" s="5"/>
      <c r="D8" s="39"/>
      <c r="E8" s="41"/>
      <c r="F8" s="41"/>
      <c r="G8" s="41"/>
      <c r="H8" s="41"/>
      <c r="I8" s="41"/>
      <c r="J8" s="41"/>
      <c r="K8" s="38">
        <f t="shared" si="0"/>
        <v>0</v>
      </c>
      <c r="L8" s="51"/>
    </row>
    <row r="9" spans="1:12" ht="16.2" thickBot="1">
      <c r="A9">
        <v>4</v>
      </c>
      <c r="B9" s="37"/>
      <c r="C9" s="5"/>
      <c r="D9" s="39"/>
      <c r="E9" s="41"/>
      <c r="F9" s="41"/>
      <c r="G9" s="41"/>
      <c r="H9" s="41"/>
      <c r="I9" s="41"/>
      <c r="J9" s="41"/>
      <c r="K9" s="38">
        <f t="shared" si="0"/>
        <v>0</v>
      </c>
      <c r="L9" s="51"/>
    </row>
    <row r="10" spans="1:12" ht="16.2" thickBot="1">
      <c r="A10">
        <v>5</v>
      </c>
      <c r="B10" s="4"/>
      <c r="C10" s="38"/>
      <c r="D10" s="39"/>
      <c r="E10" s="41"/>
      <c r="F10" s="41"/>
      <c r="G10" s="41"/>
      <c r="H10" s="41"/>
      <c r="I10" s="41"/>
      <c r="J10" s="41"/>
      <c r="K10" s="38">
        <f t="shared" si="0"/>
        <v>0</v>
      </c>
    </row>
    <row r="11" spans="1:12" ht="16.2" thickBot="1">
      <c r="A11">
        <v>6</v>
      </c>
      <c r="B11" s="37"/>
      <c r="C11" s="5"/>
      <c r="D11" s="39"/>
      <c r="E11" s="41"/>
      <c r="F11" s="41"/>
      <c r="G11" s="41"/>
      <c r="H11" s="41"/>
      <c r="I11" s="41"/>
      <c r="J11" s="41"/>
      <c r="K11" s="38">
        <f t="shared" si="0"/>
        <v>0</v>
      </c>
    </row>
    <row r="12" spans="1:12">
      <c r="B12" s="11"/>
      <c r="C12" s="11"/>
    </row>
    <row r="13" spans="1:12" ht="16.2" thickBot="1">
      <c r="B13" s="3" t="s">
        <v>6</v>
      </c>
      <c r="C13" s="3"/>
    </row>
    <row r="14" spans="1:12" ht="31.8" thickBot="1">
      <c r="B14" s="8" t="s">
        <v>11</v>
      </c>
      <c r="C14" s="29" t="s">
        <v>21</v>
      </c>
      <c r="D14" s="17" t="s">
        <v>12</v>
      </c>
      <c r="E14" s="59" t="s">
        <v>103</v>
      </c>
      <c r="F14" s="59" t="s">
        <v>104</v>
      </c>
      <c r="G14" s="59" t="s">
        <v>105</v>
      </c>
      <c r="H14" s="59" t="s">
        <v>106</v>
      </c>
      <c r="I14" s="59" t="s">
        <v>107</v>
      </c>
      <c r="J14" s="59" t="s">
        <v>108</v>
      </c>
      <c r="K14" s="14" t="s">
        <v>4</v>
      </c>
    </row>
    <row r="15" spans="1:12" ht="16.2" thickBot="1">
      <c r="A15">
        <v>1</v>
      </c>
      <c r="B15" s="37" t="s">
        <v>78</v>
      </c>
      <c r="C15" s="5">
        <v>3</v>
      </c>
      <c r="D15" s="39">
        <v>12.901999999999999</v>
      </c>
      <c r="E15" s="41" t="s">
        <v>68</v>
      </c>
      <c r="F15" s="40">
        <v>1</v>
      </c>
      <c r="G15" s="41">
        <v>2</v>
      </c>
      <c r="H15" s="41" t="s">
        <v>68</v>
      </c>
      <c r="I15" s="41" t="s">
        <v>68</v>
      </c>
      <c r="J15" s="41">
        <v>2</v>
      </c>
      <c r="K15" s="38">
        <f t="shared" ref="K15:K20" si="1">SUM(E15:J15)</f>
        <v>5</v>
      </c>
    </row>
    <row r="16" spans="1:12" ht="16.2" thickBot="1">
      <c r="A16">
        <v>2</v>
      </c>
      <c r="B16" s="37" t="s">
        <v>88</v>
      </c>
      <c r="C16" s="5">
        <v>3</v>
      </c>
      <c r="D16" s="39">
        <v>10.973000000000001</v>
      </c>
      <c r="E16" s="41" t="s">
        <v>68</v>
      </c>
      <c r="F16" s="41" t="s">
        <v>68</v>
      </c>
      <c r="G16" s="41">
        <v>0</v>
      </c>
      <c r="H16" s="41" t="s">
        <v>68</v>
      </c>
      <c r="I16" s="41">
        <v>1</v>
      </c>
      <c r="J16" s="41">
        <v>0</v>
      </c>
      <c r="K16" s="38">
        <f t="shared" si="1"/>
        <v>1</v>
      </c>
    </row>
    <row r="17" spans="1:12" ht="16.2" thickBot="1">
      <c r="A17">
        <v>3</v>
      </c>
      <c r="B17" s="4"/>
      <c r="C17" s="38"/>
      <c r="D17" s="39"/>
      <c r="E17" s="41"/>
      <c r="F17" s="41"/>
      <c r="G17" s="41"/>
      <c r="H17" s="41"/>
      <c r="I17" s="41"/>
      <c r="J17" s="41"/>
      <c r="K17" s="38">
        <f t="shared" si="1"/>
        <v>0</v>
      </c>
    </row>
    <row r="18" spans="1:12" ht="16.2" thickBot="1">
      <c r="A18">
        <v>4</v>
      </c>
      <c r="B18" s="37"/>
      <c r="C18" s="5"/>
      <c r="D18" s="39"/>
      <c r="E18" s="41"/>
      <c r="F18" s="41"/>
      <c r="G18" s="41"/>
      <c r="H18" s="41"/>
      <c r="I18" s="41"/>
      <c r="J18" s="41"/>
      <c r="K18" s="38">
        <f t="shared" si="1"/>
        <v>0</v>
      </c>
    </row>
    <row r="19" spans="1:12" ht="16.2" thickBot="1">
      <c r="A19">
        <v>5</v>
      </c>
      <c r="B19" s="37"/>
      <c r="C19" s="5"/>
      <c r="D19" s="39"/>
      <c r="E19" s="41"/>
      <c r="F19" s="41"/>
      <c r="G19" s="41"/>
      <c r="H19" s="41"/>
      <c r="I19" s="41"/>
      <c r="J19" s="41"/>
      <c r="K19" s="38">
        <f t="shared" si="1"/>
        <v>0</v>
      </c>
    </row>
    <row r="20" spans="1:12" ht="16.2" thickBot="1">
      <c r="A20">
        <v>6</v>
      </c>
      <c r="B20" s="37"/>
      <c r="C20" s="5"/>
      <c r="D20" s="39"/>
      <c r="E20" s="41"/>
      <c r="F20" s="41"/>
      <c r="G20" s="41"/>
      <c r="H20" s="41"/>
      <c r="I20" s="41"/>
      <c r="J20" s="41"/>
      <c r="K20" s="38">
        <f t="shared" si="1"/>
        <v>0</v>
      </c>
    </row>
    <row r="21" spans="1:12" ht="15.6">
      <c r="B21" s="3"/>
      <c r="C21" s="3"/>
    </row>
    <row r="22" spans="1:12" ht="16.2" thickBot="1">
      <c r="A22" t="s">
        <v>22</v>
      </c>
      <c r="B22" s="3" t="s">
        <v>7</v>
      </c>
      <c r="C22" s="3"/>
      <c r="L22" s="61"/>
    </row>
    <row r="23" spans="1:12" ht="31.8" thickBot="1">
      <c r="A23" t="s">
        <v>22</v>
      </c>
      <c r="B23" s="8" t="s">
        <v>11</v>
      </c>
      <c r="C23" s="29" t="s">
        <v>21</v>
      </c>
      <c r="D23" s="17" t="s">
        <v>12</v>
      </c>
      <c r="E23" s="59" t="s">
        <v>103</v>
      </c>
      <c r="F23" s="59" t="s">
        <v>104</v>
      </c>
      <c r="G23" s="59" t="s">
        <v>105</v>
      </c>
      <c r="H23" s="59" t="s">
        <v>106</v>
      </c>
      <c r="I23" s="59" t="s">
        <v>107</v>
      </c>
      <c r="J23" s="59" t="s">
        <v>108</v>
      </c>
      <c r="K23" s="14" t="s">
        <v>4</v>
      </c>
      <c r="L23" s="61"/>
    </row>
    <row r="24" spans="1:12" ht="16.2" thickBot="1">
      <c r="A24">
        <v>1</v>
      </c>
      <c r="B24" s="37" t="s">
        <v>88</v>
      </c>
      <c r="C24" s="5">
        <v>4</v>
      </c>
      <c r="D24" s="39">
        <v>9.282</v>
      </c>
      <c r="E24" s="41" t="s">
        <v>68</v>
      </c>
      <c r="F24" s="41">
        <v>2</v>
      </c>
      <c r="G24" s="41">
        <v>2</v>
      </c>
      <c r="H24" s="41" t="s">
        <v>68</v>
      </c>
      <c r="I24" s="41">
        <v>1</v>
      </c>
      <c r="J24" s="41">
        <v>3</v>
      </c>
      <c r="K24" s="38">
        <f>SUM(E24:J24)</f>
        <v>8</v>
      </c>
      <c r="L24" s="61"/>
    </row>
    <row r="25" spans="1:12" ht="16.2" thickBot="1">
      <c r="A25">
        <v>2</v>
      </c>
      <c r="B25" s="37" t="s">
        <v>78</v>
      </c>
      <c r="C25" s="5">
        <v>3</v>
      </c>
      <c r="D25" s="39">
        <v>9.3230000000000004</v>
      </c>
      <c r="E25" s="41" t="s">
        <v>68</v>
      </c>
      <c r="F25" s="41">
        <v>1</v>
      </c>
      <c r="G25" s="41">
        <v>1</v>
      </c>
      <c r="H25" s="41" t="s">
        <v>68</v>
      </c>
      <c r="I25" s="41" t="s">
        <v>68</v>
      </c>
      <c r="J25" s="41">
        <v>2</v>
      </c>
      <c r="K25" s="38">
        <f>SUM(E25:J25)</f>
        <v>4</v>
      </c>
      <c r="L25" s="61"/>
    </row>
    <row r="26" spans="1:12" ht="16.2" thickBot="1">
      <c r="A26">
        <v>3</v>
      </c>
      <c r="B26" s="37"/>
      <c r="C26" s="5"/>
      <c r="D26" s="39"/>
      <c r="E26" s="41"/>
      <c r="F26" s="41" t="s">
        <v>22</v>
      </c>
      <c r="G26" s="41"/>
      <c r="H26" s="41"/>
      <c r="I26" s="41"/>
      <c r="J26" s="41"/>
      <c r="K26" s="38">
        <f>SUM(E26:J26)</f>
        <v>0</v>
      </c>
    </row>
    <row r="27" spans="1:12" ht="16.2" thickBot="1">
      <c r="A27">
        <v>4</v>
      </c>
      <c r="B27" s="4"/>
      <c r="C27" s="38"/>
      <c r="D27" s="39"/>
      <c r="E27" s="41"/>
      <c r="F27" s="41"/>
      <c r="G27" s="41"/>
      <c r="H27" s="41"/>
      <c r="I27" s="41"/>
      <c r="J27" s="41"/>
      <c r="K27" s="38">
        <f>SUM(E27:J27)</f>
        <v>0</v>
      </c>
    </row>
    <row r="28" spans="1:12" ht="16.2" thickBot="1">
      <c r="A28">
        <v>5</v>
      </c>
      <c r="B28" s="37"/>
      <c r="C28" s="5"/>
      <c r="D28" s="39"/>
      <c r="E28" s="41"/>
      <c r="F28" s="41"/>
      <c r="G28" s="41"/>
      <c r="H28" s="41"/>
      <c r="I28" s="41"/>
      <c r="J28" s="41"/>
      <c r="K28" s="38">
        <f>SUM(E28:J28)</f>
        <v>0</v>
      </c>
    </row>
    <row r="29" spans="1:12" ht="16.2" thickBot="1">
      <c r="A29">
        <v>6</v>
      </c>
      <c r="B29" s="37"/>
      <c r="C29" s="38"/>
      <c r="D29" s="39"/>
      <c r="E29" s="41"/>
      <c r="F29" s="41"/>
      <c r="G29" s="41"/>
      <c r="H29" s="41"/>
      <c r="I29" s="41"/>
      <c r="J29" s="41"/>
      <c r="K29" s="38">
        <f t="shared" ref="K29" si="2">SUM(E29:J29)</f>
        <v>0</v>
      </c>
    </row>
    <row r="30" spans="1:12" ht="15.6">
      <c r="B30" s="7"/>
      <c r="C30" s="7"/>
    </row>
    <row r="31" spans="1:12" ht="16.2" thickBot="1">
      <c r="A31" t="s">
        <v>22</v>
      </c>
      <c r="B31" s="3" t="s">
        <v>8</v>
      </c>
      <c r="C31" s="3"/>
      <c r="L31" s="51"/>
    </row>
    <row r="32" spans="1:12" ht="31.8" thickBot="1">
      <c r="A32" t="s">
        <v>22</v>
      </c>
      <c r="B32" s="8" t="s">
        <v>11</v>
      </c>
      <c r="C32" s="29" t="s">
        <v>21</v>
      </c>
      <c r="D32" s="17" t="s">
        <v>12</v>
      </c>
      <c r="E32" s="59" t="s">
        <v>103</v>
      </c>
      <c r="F32" s="59" t="s">
        <v>104</v>
      </c>
      <c r="G32" s="59" t="s">
        <v>105</v>
      </c>
      <c r="H32" s="59" t="s">
        <v>106</v>
      </c>
      <c r="I32" s="59" t="s">
        <v>107</v>
      </c>
      <c r="J32" s="59" t="s">
        <v>108</v>
      </c>
      <c r="K32" s="14" t="s">
        <v>4</v>
      </c>
      <c r="L32" s="51"/>
    </row>
    <row r="33" spans="1:12" ht="16.2" thickBot="1">
      <c r="A33">
        <v>1</v>
      </c>
      <c r="B33" s="37" t="s">
        <v>91</v>
      </c>
      <c r="C33" s="5">
        <v>4</v>
      </c>
      <c r="D33" s="39">
        <v>8.5510000000000002</v>
      </c>
      <c r="E33" s="41" t="s">
        <v>68</v>
      </c>
      <c r="F33" s="41">
        <v>2</v>
      </c>
      <c r="G33" s="41">
        <v>2</v>
      </c>
      <c r="H33" s="41" t="s">
        <v>68</v>
      </c>
      <c r="I33" s="41">
        <v>1</v>
      </c>
      <c r="J33" s="41">
        <v>2</v>
      </c>
      <c r="K33" s="38">
        <f>SUM(E33:J33)</f>
        <v>7</v>
      </c>
      <c r="L33" s="51"/>
    </row>
    <row r="34" spans="1:12" ht="16.2" thickBot="1">
      <c r="A34">
        <v>2</v>
      </c>
      <c r="B34" s="37" t="s">
        <v>78</v>
      </c>
      <c r="C34" s="5">
        <v>3</v>
      </c>
      <c r="D34" s="39">
        <v>8.6080000000000005</v>
      </c>
      <c r="E34" s="41" t="s">
        <v>68</v>
      </c>
      <c r="F34" s="41">
        <v>1</v>
      </c>
      <c r="G34" s="41">
        <v>1</v>
      </c>
      <c r="H34" s="41" t="s">
        <v>68</v>
      </c>
      <c r="I34" s="41" t="s">
        <v>68</v>
      </c>
      <c r="J34" s="41">
        <v>3</v>
      </c>
      <c r="K34" s="38">
        <f>SUM(E34:J34)</f>
        <v>5</v>
      </c>
      <c r="L34" s="51"/>
    </row>
    <row r="35" spans="1:12" ht="16.2" thickBot="1">
      <c r="A35">
        <v>3</v>
      </c>
      <c r="B35" s="37"/>
      <c r="C35" s="5"/>
      <c r="D35" s="39"/>
      <c r="E35" s="41"/>
      <c r="F35" s="41"/>
      <c r="G35" s="41"/>
      <c r="H35" s="41"/>
      <c r="I35" s="41"/>
      <c r="J35" s="41"/>
      <c r="K35" s="38">
        <f>SUM(E35:J35)</f>
        <v>0</v>
      </c>
    </row>
    <row r="36" spans="1:12" ht="16.2" thickBot="1">
      <c r="A36">
        <v>4</v>
      </c>
      <c r="B36" s="37"/>
      <c r="C36" s="5"/>
      <c r="D36" s="39"/>
      <c r="E36" s="41"/>
      <c r="F36" s="41"/>
      <c r="G36" s="41"/>
      <c r="H36" s="41"/>
      <c r="I36" s="41"/>
      <c r="J36" s="41"/>
      <c r="K36" s="38">
        <f>SUM(E36:J36)</f>
        <v>0</v>
      </c>
    </row>
    <row r="37" spans="1:12" ht="16.2" thickBot="1">
      <c r="A37">
        <v>5</v>
      </c>
      <c r="B37" s="4"/>
      <c r="C37" s="38"/>
      <c r="D37" s="39"/>
      <c r="E37" s="41"/>
      <c r="F37" s="41"/>
      <c r="G37" s="41"/>
      <c r="H37" s="41"/>
      <c r="I37" s="41"/>
      <c r="J37" s="41"/>
      <c r="K37" s="38">
        <f>SUM(E37:J37)</f>
        <v>0</v>
      </c>
    </row>
    <row r="38" spans="1:12" ht="16.2" thickBot="1">
      <c r="A38">
        <v>6</v>
      </c>
      <c r="B38" s="37"/>
      <c r="C38" s="38"/>
      <c r="D38" s="39"/>
      <c r="E38" s="41"/>
      <c r="F38" s="41"/>
      <c r="G38" s="41"/>
      <c r="H38" s="41"/>
      <c r="I38" s="41"/>
      <c r="J38" s="41"/>
      <c r="K38" s="38">
        <f t="shared" ref="K38" si="3">SUM(E38:J38)</f>
        <v>0</v>
      </c>
    </row>
    <row r="39" spans="1:12" ht="15.6">
      <c r="B39" s="23"/>
      <c r="C39" s="23"/>
      <c r="D39" s="24"/>
      <c r="E39" s="25"/>
      <c r="F39" s="25"/>
      <c r="G39" s="25"/>
      <c r="H39" s="25"/>
      <c r="I39" s="25"/>
      <c r="J39" s="25"/>
      <c r="K39" s="25"/>
    </row>
    <row r="40" spans="1:12" ht="16.2" thickBot="1">
      <c r="A40" t="s">
        <v>22</v>
      </c>
      <c r="B40" s="3" t="s">
        <v>9</v>
      </c>
      <c r="C40" s="3"/>
    </row>
    <row r="41" spans="1:12" ht="31.8" thickBot="1">
      <c r="A41" t="s">
        <v>22</v>
      </c>
      <c r="B41" s="8" t="s">
        <v>11</v>
      </c>
      <c r="C41" s="29" t="s">
        <v>21</v>
      </c>
      <c r="D41" s="17" t="s">
        <v>12</v>
      </c>
      <c r="E41" s="59" t="s">
        <v>103</v>
      </c>
      <c r="F41" s="59" t="s">
        <v>104</v>
      </c>
      <c r="G41" s="59" t="s">
        <v>105</v>
      </c>
      <c r="H41" s="59" t="s">
        <v>106</v>
      </c>
      <c r="I41" s="59" t="s">
        <v>107</v>
      </c>
      <c r="J41" s="59" t="s">
        <v>108</v>
      </c>
      <c r="K41" s="14" t="s">
        <v>4</v>
      </c>
    </row>
    <row r="42" spans="1:12" ht="16.2" thickBot="1">
      <c r="A42">
        <v>1</v>
      </c>
      <c r="B42" s="37" t="s">
        <v>88</v>
      </c>
      <c r="C42" s="5">
        <v>4</v>
      </c>
      <c r="D42" s="39">
        <v>17.175000000000001</v>
      </c>
      <c r="E42" s="41" t="s">
        <v>68</v>
      </c>
      <c r="F42" s="41">
        <v>2</v>
      </c>
      <c r="G42" s="41">
        <v>2</v>
      </c>
      <c r="H42" s="41">
        <v>1</v>
      </c>
      <c r="I42" s="41">
        <v>0</v>
      </c>
      <c r="J42" s="41">
        <v>2</v>
      </c>
      <c r="K42" s="38">
        <f t="shared" ref="K42:K47" si="4">SUM(E42:J42)</f>
        <v>7</v>
      </c>
    </row>
    <row r="43" spans="1:12" ht="16.2" thickBot="1">
      <c r="A43">
        <v>2</v>
      </c>
      <c r="B43" s="37" t="s">
        <v>78</v>
      </c>
      <c r="C43" s="5">
        <v>3</v>
      </c>
      <c r="D43" s="39">
        <v>22.42</v>
      </c>
      <c r="E43" s="41" t="s">
        <v>68</v>
      </c>
      <c r="F43" s="41">
        <v>1</v>
      </c>
      <c r="G43" s="41">
        <v>0</v>
      </c>
      <c r="H43" s="41" t="s">
        <v>68</v>
      </c>
      <c r="I43" s="41" t="s">
        <v>68</v>
      </c>
      <c r="J43" s="41">
        <v>0</v>
      </c>
      <c r="K43" s="38">
        <f t="shared" si="4"/>
        <v>1</v>
      </c>
    </row>
    <row r="44" spans="1:12" ht="16.2" thickBot="1">
      <c r="A44">
        <v>3</v>
      </c>
      <c r="B44" s="4"/>
      <c r="C44" s="38"/>
      <c r="D44" s="39"/>
      <c r="E44" s="41"/>
      <c r="F44" s="41"/>
      <c r="G44" s="41"/>
      <c r="H44" s="41"/>
      <c r="I44" s="41"/>
      <c r="J44" s="41"/>
      <c r="K44" s="38">
        <f t="shared" si="4"/>
        <v>0</v>
      </c>
    </row>
    <row r="45" spans="1:12" ht="16.2" thickBot="1">
      <c r="A45">
        <v>4</v>
      </c>
      <c r="B45" s="37"/>
      <c r="C45" s="5"/>
      <c r="D45" s="39"/>
      <c r="E45" s="41"/>
      <c r="F45" s="41"/>
      <c r="G45" s="41"/>
      <c r="H45" s="41"/>
      <c r="I45" s="41"/>
      <c r="J45" s="41"/>
      <c r="K45" s="38">
        <f t="shared" si="4"/>
        <v>0</v>
      </c>
    </row>
    <row r="46" spans="1:12" ht="16.2" thickBot="1">
      <c r="A46">
        <v>5</v>
      </c>
      <c r="B46" s="37"/>
      <c r="C46" s="5"/>
      <c r="D46" s="39"/>
      <c r="E46" s="41"/>
      <c r="F46" s="41"/>
      <c r="G46" s="41"/>
      <c r="H46" s="41"/>
      <c r="I46" s="41"/>
      <c r="J46" s="41"/>
      <c r="K46" s="38">
        <f t="shared" si="4"/>
        <v>0</v>
      </c>
    </row>
    <row r="47" spans="1:12" ht="16.2" thickBot="1">
      <c r="A47">
        <v>6</v>
      </c>
      <c r="B47" s="37"/>
      <c r="C47" s="38"/>
      <c r="D47" s="39"/>
      <c r="E47" s="41"/>
      <c r="F47" s="41"/>
      <c r="G47" s="41"/>
      <c r="H47" s="41"/>
      <c r="I47" s="41"/>
      <c r="J47" s="41"/>
      <c r="K47" s="38">
        <f t="shared" si="4"/>
        <v>0</v>
      </c>
    </row>
    <row r="48" spans="1:12" ht="15.6">
      <c r="B48" s="7"/>
      <c r="C48" s="7"/>
    </row>
    <row r="49" spans="2:11" ht="16.2" thickBot="1">
      <c r="B49" s="3" t="s">
        <v>16</v>
      </c>
      <c r="C49" s="3"/>
    </row>
    <row r="50" spans="2:11" ht="31.8" thickBot="1">
      <c r="B50" s="8" t="s">
        <v>11</v>
      </c>
      <c r="C50" s="29" t="s">
        <v>21</v>
      </c>
      <c r="D50" s="17" t="s">
        <v>12</v>
      </c>
      <c r="E50" s="59" t="s">
        <v>103</v>
      </c>
      <c r="F50" s="59" t="s">
        <v>104</v>
      </c>
      <c r="G50" s="59" t="s">
        <v>105</v>
      </c>
      <c r="H50" s="59" t="s">
        <v>106</v>
      </c>
      <c r="I50" s="59" t="s">
        <v>107</v>
      </c>
      <c r="J50" s="59" t="s">
        <v>108</v>
      </c>
      <c r="K50" s="14" t="s">
        <v>4</v>
      </c>
    </row>
    <row r="51" spans="2:11" ht="16.2" thickBot="1">
      <c r="B51" s="37" t="s">
        <v>88</v>
      </c>
      <c r="C51" s="38">
        <v>4</v>
      </c>
      <c r="D51" s="18"/>
      <c r="E51" s="15">
        <v>0</v>
      </c>
      <c r="F51" s="15">
        <v>6</v>
      </c>
      <c r="G51" s="15">
        <v>6</v>
      </c>
      <c r="H51" s="15">
        <v>1</v>
      </c>
      <c r="I51" s="15">
        <v>4</v>
      </c>
      <c r="J51" s="15">
        <v>9</v>
      </c>
      <c r="K51" s="38">
        <f t="shared" ref="K51:K57" si="5">SUM(E51:J51)</f>
        <v>26</v>
      </c>
    </row>
    <row r="52" spans="2:11" ht="16.2" thickBot="1">
      <c r="B52" s="37" t="s">
        <v>78</v>
      </c>
      <c r="C52" s="38">
        <v>3</v>
      </c>
      <c r="D52" s="18"/>
      <c r="E52" s="15">
        <v>0</v>
      </c>
      <c r="F52" s="15">
        <v>5</v>
      </c>
      <c r="G52" s="15">
        <v>6</v>
      </c>
      <c r="H52" s="15">
        <v>0</v>
      </c>
      <c r="I52" s="15">
        <v>0</v>
      </c>
      <c r="J52" s="15">
        <v>8</v>
      </c>
      <c r="K52" s="38">
        <f t="shared" si="5"/>
        <v>19</v>
      </c>
    </row>
    <row r="53" spans="2:11" ht="16.2" thickBot="1">
      <c r="B53" s="37"/>
      <c r="C53" s="38"/>
      <c r="D53" s="18"/>
      <c r="E53" s="15"/>
      <c r="F53" s="15"/>
      <c r="G53" s="15"/>
      <c r="H53" s="15"/>
      <c r="I53" s="15"/>
      <c r="J53" s="15"/>
      <c r="K53" s="38">
        <f t="shared" si="5"/>
        <v>0</v>
      </c>
    </row>
    <row r="54" spans="2:11" ht="16.2" thickBot="1">
      <c r="B54" s="4"/>
      <c r="C54" s="38"/>
      <c r="D54" s="18"/>
      <c r="E54" s="15"/>
      <c r="F54" s="15"/>
      <c r="G54" s="15"/>
      <c r="H54" s="15"/>
      <c r="I54" s="15"/>
      <c r="J54" s="15"/>
      <c r="K54" s="38">
        <f t="shared" si="5"/>
        <v>0</v>
      </c>
    </row>
    <row r="55" spans="2:11" ht="16.2" thickBot="1">
      <c r="B55" s="37"/>
      <c r="C55" s="38"/>
      <c r="D55" s="18"/>
      <c r="E55" s="15"/>
      <c r="F55" s="15"/>
      <c r="G55" s="15"/>
      <c r="H55" s="15"/>
      <c r="I55" s="15"/>
      <c r="J55" s="15"/>
      <c r="K55" s="38">
        <f t="shared" si="5"/>
        <v>0</v>
      </c>
    </row>
    <row r="56" spans="2:11" ht="16.2" thickBot="1">
      <c r="B56" s="37"/>
      <c r="C56" s="38"/>
      <c r="D56" s="18"/>
      <c r="E56" s="15"/>
      <c r="F56" s="15"/>
      <c r="G56" s="15"/>
      <c r="H56" s="15"/>
      <c r="I56" s="15"/>
      <c r="J56" s="15"/>
      <c r="K56" s="38">
        <f t="shared" si="5"/>
        <v>0</v>
      </c>
    </row>
    <row r="57" spans="2:11" ht="16.2" thickBot="1">
      <c r="B57" s="37"/>
      <c r="C57" s="38"/>
      <c r="D57" s="39"/>
      <c r="E57" s="15"/>
      <c r="F57" s="15"/>
      <c r="G57" s="15"/>
      <c r="H57" s="15"/>
      <c r="I57" s="15"/>
      <c r="J57" s="15"/>
      <c r="K57" s="38">
        <f t="shared" si="5"/>
        <v>0</v>
      </c>
    </row>
    <row r="58" spans="2:11">
      <c r="E58" s="13">
        <f>SUM(E51:E57)</f>
        <v>0</v>
      </c>
      <c r="F58" s="13">
        <f t="shared" ref="F58:K58" si="6">SUM(F51:F57)</f>
        <v>11</v>
      </c>
      <c r="G58" s="13">
        <f t="shared" si="6"/>
        <v>12</v>
      </c>
      <c r="H58" s="13">
        <f t="shared" si="6"/>
        <v>1</v>
      </c>
      <c r="I58" s="13">
        <f t="shared" si="6"/>
        <v>4</v>
      </c>
      <c r="J58" s="13">
        <f t="shared" si="6"/>
        <v>17</v>
      </c>
      <c r="K58" s="13">
        <f t="shared" si="6"/>
        <v>45</v>
      </c>
    </row>
    <row r="59" spans="2:11">
      <c r="E59" s="13" t="s">
        <v>22</v>
      </c>
      <c r="F59" s="13" t="s">
        <v>22</v>
      </c>
      <c r="G59" s="13" t="s">
        <v>22</v>
      </c>
      <c r="H59" s="13" t="s">
        <v>22</v>
      </c>
      <c r="I59" s="13" t="s">
        <v>22</v>
      </c>
      <c r="J59" s="13" t="s">
        <v>22</v>
      </c>
      <c r="K59" s="13">
        <f t="shared" ref="K59" si="7">SUM(K2:K49)</f>
        <v>45</v>
      </c>
    </row>
    <row r="60" spans="2:11">
      <c r="E60" s="13" t="s">
        <v>22</v>
      </c>
      <c r="F60" s="13" t="s">
        <v>22</v>
      </c>
      <c r="G60" s="13" t="s">
        <v>22</v>
      </c>
      <c r="H60" s="13" t="s">
        <v>22</v>
      </c>
      <c r="I60" s="13" t="s">
        <v>22</v>
      </c>
      <c r="J60" s="13" t="s">
        <v>22</v>
      </c>
      <c r="K60">
        <f t="shared" ref="K60" si="8">+K59-K58</f>
        <v>0</v>
      </c>
    </row>
    <row r="61" spans="2:11">
      <c r="E61" s="13" t="s">
        <v>22</v>
      </c>
      <c r="F61" s="13" t="s">
        <v>22</v>
      </c>
      <c r="G61" s="13" t="s">
        <v>22</v>
      </c>
      <c r="H61" s="13" t="s">
        <v>22</v>
      </c>
      <c r="I61" s="13" t="s">
        <v>22</v>
      </c>
      <c r="J61" s="13" t="s">
        <v>22</v>
      </c>
      <c r="K61" t="str">
        <f t="shared" ref="K61" si="9">IF(K60=0,"","WRONG")</f>
        <v/>
      </c>
    </row>
  </sheetData>
  <sortState ref="B51:K57">
    <sortCondition descending="1" ref="K51:K57"/>
  </sortState>
  <mergeCells count="1">
    <mergeCell ref="B1:K1"/>
  </mergeCells>
  <pageMargins left="0.4" right="0.26" top="0.31" bottom="0.08" header="0.3" footer="0.14000000000000001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81"/>
  <sheetViews>
    <sheetView zoomScaleNormal="100" workbookViewId="0">
      <selection activeCell="C72" sqref="C72"/>
    </sheetView>
  </sheetViews>
  <sheetFormatPr defaultColWidth="8.6640625" defaultRowHeight="14.4"/>
  <cols>
    <col min="1" max="1" width="2" bestFit="1" customWidth="1"/>
    <col min="2" max="2" width="20.33203125" customWidth="1"/>
    <col min="3" max="3" width="7.33203125" customWidth="1"/>
    <col min="4" max="4" width="8.6640625" style="16" customWidth="1"/>
    <col min="5" max="5" width="10.109375" style="13" customWidth="1"/>
    <col min="6" max="7" width="11.33203125" style="13" customWidth="1"/>
    <col min="8" max="8" width="9" style="13" customWidth="1"/>
    <col min="9" max="9" width="10.33203125" style="13" customWidth="1"/>
    <col min="10" max="10" width="9" style="13" customWidth="1"/>
    <col min="11" max="11" width="6" style="13" customWidth="1"/>
  </cols>
  <sheetData>
    <row r="1" spans="1:11" ht="20.399999999999999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</row>
    <row r="2" spans="1:11" ht="15.6">
      <c r="B2" s="2"/>
      <c r="C2" s="2"/>
    </row>
    <row r="3" spans="1:11" ht="15.6">
      <c r="B3" s="2" t="s">
        <v>24</v>
      </c>
      <c r="C3" s="2"/>
    </row>
    <row r="4" spans="1:11" ht="16.2" thickBot="1">
      <c r="B4" s="3" t="s">
        <v>10</v>
      </c>
      <c r="C4" s="3"/>
    </row>
    <row r="5" spans="1:11" ht="31.8" thickBot="1">
      <c r="B5" s="8" t="s">
        <v>2</v>
      </c>
      <c r="C5" s="29" t="s">
        <v>21</v>
      </c>
      <c r="D5" s="17" t="s">
        <v>12</v>
      </c>
      <c r="E5" s="59" t="s">
        <v>103</v>
      </c>
      <c r="F5" s="59" t="s">
        <v>104</v>
      </c>
      <c r="G5" s="59" t="s">
        <v>105</v>
      </c>
      <c r="H5" s="59" t="s">
        <v>106</v>
      </c>
      <c r="I5" s="59" t="s">
        <v>107</v>
      </c>
      <c r="J5" s="59" t="s">
        <v>108</v>
      </c>
      <c r="K5" s="14" t="s">
        <v>4</v>
      </c>
    </row>
    <row r="6" spans="1:11" ht="16.2" thickBot="1">
      <c r="A6">
        <v>1</v>
      </c>
      <c r="B6" s="37" t="s">
        <v>101</v>
      </c>
      <c r="C6" s="38">
        <v>6</v>
      </c>
      <c r="D6" s="39">
        <v>22.379000000000001</v>
      </c>
      <c r="E6" s="41" t="s">
        <v>68</v>
      </c>
      <c r="F6" s="41" t="s">
        <v>68</v>
      </c>
      <c r="G6" s="41">
        <v>6</v>
      </c>
      <c r="H6" s="41">
        <v>4</v>
      </c>
      <c r="I6" s="41">
        <v>5</v>
      </c>
      <c r="J6" s="41">
        <v>5</v>
      </c>
      <c r="K6" s="41">
        <f>SUM(E6:J6)</f>
        <v>20</v>
      </c>
    </row>
    <row r="7" spans="1:11" ht="16.2" thickBot="1">
      <c r="A7">
        <v>2</v>
      </c>
      <c r="B7" s="42" t="s">
        <v>66</v>
      </c>
      <c r="C7" s="68">
        <v>6</v>
      </c>
      <c r="D7" s="69">
        <v>22.545000000000002</v>
      </c>
      <c r="E7" s="34">
        <v>5</v>
      </c>
      <c r="F7" s="34">
        <v>0</v>
      </c>
      <c r="G7" s="34">
        <v>4</v>
      </c>
      <c r="H7" s="34">
        <v>3</v>
      </c>
      <c r="I7" s="34">
        <v>3</v>
      </c>
      <c r="J7" s="34">
        <v>4</v>
      </c>
      <c r="K7" s="41">
        <f>SUM(E7:J7)</f>
        <v>19</v>
      </c>
    </row>
    <row r="8" spans="1:11" ht="16.2" thickBot="1">
      <c r="A8">
        <v>3</v>
      </c>
      <c r="B8" s="37" t="s">
        <v>49</v>
      </c>
      <c r="C8" s="38">
        <v>6</v>
      </c>
      <c r="D8" s="39">
        <v>23.105</v>
      </c>
      <c r="E8" s="41">
        <v>6</v>
      </c>
      <c r="F8" s="41">
        <v>0</v>
      </c>
      <c r="G8" s="41">
        <v>5</v>
      </c>
      <c r="H8" s="41">
        <v>0</v>
      </c>
      <c r="I8" s="41">
        <v>4</v>
      </c>
      <c r="J8" s="41">
        <v>3</v>
      </c>
      <c r="K8" s="41">
        <f>SUM(E8:J8)</f>
        <v>18</v>
      </c>
    </row>
    <row r="9" spans="1:11" ht="16.2" thickBot="1">
      <c r="A9">
        <v>4</v>
      </c>
      <c r="B9" s="37" t="s">
        <v>51</v>
      </c>
      <c r="C9" s="38">
        <v>5</v>
      </c>
      <c r="D9" s="39">
        <v>25.44</v>
      </c>
      <c r="E9" s="41">
        <v>3</v>
      </c>
      <c r="F9" s="40">
        <v>4</v>
      </c>
      <c r="G9" s="41">
        <v>3</v>
      </c>
      <c r="H9" s="41">
        <v>2</v>
      </c>
      <c r="I9" s="41">
        <v>1</v>
      </c>
      <c r="J9" s="41" t="s">
        <v>68</v>
      </c>
      <c r="K9" s="41">
        <f>SUM(E9:J9)</f>
        <v>13</v>
      </c>
    </row>
    <row r="10" spans="1:11" ht="16.2" thickBot="1">
      <c r="A10">
        <v>5</v>
      </c>
      <c r="B10" s="37" t="s">
        <v>50</v>
      </c>
      <c r="C10" s="38">
        <v>4</v>
      </c>
      <c r="D10" s="39">
        <v>24.861999999999998</v>
      </c>
      <c r="E10" s="41">
        <v>4</v>
      </c>
      <c r="F10" s="41">
        <v>6</v>
      </c>
      <c r="G10" s="41">
        <v>0</v>
      </c>
      <c r="H10" s="41" t="s">
        <v>68</v>
      </c>
      <c r="I10" s="41" t="s">
        <v>68</v>
      </c>
      <c r="J10" s="41">
        <v>2</v>
      </c>
      <c r="K10" s="41">
        <f>SUM(E10:J10)</f>
        <v>12</v>
      </c>
    </row>
    <row r="11" spans="1:11" ht="16.2" thickBot="1">
      <c r="A11" t="s">
        <v>22</v>
      </c>
      <c r="B11" s="75" t="s">
        <v>79</v>
      </c>
      <c r="C11" s="76">
        <v>1</v>
      </c>
      <c r="D11" s="77">
        <v>27.861000000000001</v>
      </c>
      <c r="E11" s="78" t="s">
        <v>68</v>
      </c>
      <c r="F11" s="78">
        <v>5</v>
      </c>
      <c r="G11" s="78" t="s">
        <v>68</v>
      </c>
      <c r="H11" s="78" t="s">
        <v>68</v>
      </c>
      <c r="I11" s="78" t="s">
        <v>68</v>
      </c>
      <c r="J11" s="78" t="s">
        <v>68</v>
      </c>
      <c r="K11" s="78">
        <f>SUM(E11:J11)</f>
        <v>5</v>
      </c>
    </row>
    <row r="12" spans="1:11" ht="16.2" thickBot="1">
      <c r="A12">
        <v>6</v>
      </c>
      <c r="B12" s="37" t="s">
        <v>62</v>
      </c>
      <c r="C12" s="38">
        <v>3</v>
      </c>
      <c r="D12" s="39">
        <v>26.402000000000001</v>
      </c>
      <c r="E12" s="41">
        <v>2</v>
      </c>
      <c r="F12" s="41">
        <v>0</v>
      </c>
      <c r="G12" s="41" t="s">
        <v>68</v>
      </c>
      <c r="H12" s="41" t="s">
        <v>68</v>
      </c>
      <c r="I12" s="41">
        <v>2</v>
      </c>
      <c r="J12" s="41" t="s">
        <v>68</v>
      </c>
      <c r="K12" s="41">
        <f>SUM(E12:J12)</f>
        <v>4</v>
      </c>
    </row>
    <row r="13" spans="1:11" ht="16.2" thickBot="1">
      <c r="B13" s="75" t="s">
        <v>97</v>
      </c>
      <c r="C13" s="76">
        <v>1</v>
      </c>
      <c r="D13" s="77" t="s">
        <v>57</v>
      </c>
      <c r="E13" s="78" t="s">
        <v>68</v>
      </c>
      <c r="F13" s="78" t="s">
        <v>68</v>
      </c>
      <c r="G13" s="78">
        <v>0</v>
      </c>
      <c r="H13" s="78" t="s">
        <v>68</v>
      </c>
      <c r="I13" s="78" t="s">
        <v>68</v>
      </c>
      <c r="J13" s="78" t="s">
        <v>68</v>
      </c>
      <c r="K13" s="78">
        <f>SUM(E13:J13)</f>
        <v>0</v>
      </c>
    </row>
    <row r="14" spans="1:11" ht="15.6">
      <c r="B14" s="3"/>
      <c r="C14" s="3"/>
      <c r="E14" s="35"/>
    </row>
    <row r="15" spans="1:11" ht="16.2" thickBot="1">
      <c r="B15" s="3" t="s">
        <v>6</v>
      </c>
      <c r="C15" s="3"/>
      <c r="E15" s="35"/>
    </row>
    <row r="16" spans="1:11" ht="31.8" thickBot="1">
      <c r="B16" s="45" t="s">
        <v>2</v>
      </c>
      <c r="C16" s="46" t="s">
        <v>21</v>
      </c>
      <c r="D16" s="47" t="s">
        <v>12</v>
      </c>
      <c r="E16" s="60" t="s">
        <v>103</v>
      </c>
      <c r="F16" s="60" t="s">
        <v>104</v>
      </c>
      <c r="G16" s="60" t="s">
        <v>105</v>
      </c>
      <c r="H16" s="60" t="s">
        <v>106</v>
      </c>
      <c r="I16" s="60" t="s">
        <v>107</v>
      </c>
      <c r="J16" s="60" t="s">
        <v>108</v>
      </c>
      <c r="K16" s="52" t="s">
        <v>4</v>
      </c>
    </row>
    <row r="17" spans="1:11" ht="16.2" thickBot="1">
      <c r="A17">
        <v>1</v>
      </c>
      <c r="B17" s="37" t="s">
        <v>66</v>
      </c>
      <c r="C17" s="38">
        <v>6</v>
      </c>
      <c r="D17" s="39">
        <v>9.8030000000000008</v>
      </c>
      <c r="E17" s="41">
        <v>4</v>
      </c>
      <c r="F17" s="41">
        <v>0</v>
      </c>
      <c r="G17" s="41">
        <v>5</v>
      </c>
      <c r="H17" s="41">
        <v>3</v>
      </c>
      <c r="I17" s="41">
        <v>0</v>
      </c>
      <c r="J17" s="41">
        <v>5</v>
      </c>
      <c r="K17" s="41">
        <f t="shared" ref="K17:K24" si="0">SUM(E17:J17)</f>
        <v>17</v>
      </c>
    </row>
    <row r="18" spans="1:11" ht="16.2" thickBot="1">
      <c r="A18">
        <v>2</v>
      </c>
      <c r="B18" s="37" t="s">
        <v>50</v>
      </c>
      <c r="C18" s="38">
        <v>4</v>
      </c>
      <c r="D18" s="39">
        <v>9.7769999999999992</v>
      </c>
      <c r="E18" s="41">
        <v>5</v>
      </c>
      <c r="F18" s="41">
        <v>5</v>
      </c>
      <c r="G18" s="41">
        <v>6</v>
      </c>
      <c r="H18" s="41" t="s">
        <v>68</v>
      </c>
      <c r="I18" s="41" t="s">
        <v>68</v>
      </c>
      <c r="J18" s="41">
        <v>0</v>
      </c>
      <c r="K18" s="41">
        <f t="shared" si="0"/>
        <v>16</v>
      </c>
    </row>
    <row r="19" spans="1:11" ht="16.2" thickBot="1">
      <c r="A19">
        <v>3</v>
      </c>
      <c r="B19" s="37" t="s">
        <v>51</v>
      </c>
      <c r="C19" s="38">
        <v>6</v>
      </c>
      <c r="D19" s="39">
        <v>11.57</v>
      </c>
      <c r="E19" s="41">
        <v>3</v>
      </c>
      <c r="F19" s="41">
        <v>4</v>
      </c>
      <c r="G19" s="41">
        <v>4</v>
      </c>
      <c r="H19" s="41">
        <v>2</v>
      </c>
      <c r="I19" s="41">
        <v>2</v>
      </c>
      <c r="J19" s="41">
        <v>0</v>
      </c>
      <c r="K19" s="41">
        <f t="shared" si="0"/>
        <v>15</v>
      </c>
    </row>
    <row r="20" spans="1:11" ht="16.2" thickBot="1">
      <c r="A20">
        <v>4</v>
      </c>
      <c r="B20" s="37" t="s">
        <v>49</v>
      </c>
      <c r="C20" s="38">
        <v>6</v>
      </c>
      <c r="D20" s="39">
        <v>11.584</v>
      </c>
      <c r="E20" s="41">
        <v>0</v>
      </c>
      <c r="F20" s="41">
        <v>0</v>
      </c>
      <c r="G20" s="41">
        <v>0</v>
      </c>
      <c r="H20" s="41">
        <v>0</v>
      </c>
      <c r="I20" s="41">
        <v>4</v>
      </c>
      <c r="J20" s="41">
        <v>0</v>
      </c>
      <c r="K20" s="41">
        <f t="shared" si="0"/>
        <v>4</v>
      </c>
    </row>
    <row r="21" spans="1:11" ht="16.2" thickBot="1">
      <c r="A21">
        <v>5</v>
      </c>
      <c r="B21" s="37" t="s">
        <v>62</v>
      </c>
      <c r="C21" s="38">
        <v>1</v>
      </c>
      <c r="D21" s="39">
        <v>11.837</v>
      </c>
      <c r="E21" s="41" t="s">
        <v>68</v>
      </c>
      <c r="F21" s="41" t="s">
        <v>68</v>
      </c>
      <c r="G21" s="41" t="s">
        <v>68</v>
      </c>
      <c r="H21" s="41" t="s">
        <v>68</v>
      </c>
      <c r="I21" s="41">
        <v>3</v>
      </c>
      <c r="J21" s="41" t="s">
        <v>68</v>
      </c>
      <c r="K21" s="41">
        <f t="shared" si="0"/>
        <v>3</v>
      </c>
    </row>
    <row r="22" spans="1:11" ht="16.2" thickBot="1">
      <c r="A22">
        <v>6</v>
      </c>
      <c r="B22" s="75" t="s">
        <v>97</v>
      </c>
      <c r="C22" s="76">
        <v>1</v>
      </c>
      <c r="D22" s="77">
        <v>26.536999999999999</v>
      </c>
      <c r="E22" s="78" t="s">
        <v>68</v>
      </c>
      <c r="F22" s="78" t="s">
        <v>68</v>
      </c>
      <c r="G22" s="78">
        <v>3</v>
      </c>
      <c r="H22" s="78" t="s">
        <v>68</v>
      </c>
      <c r="I22" s="78" t="s">
        <v>68</v>
      </c>
      <c r="J22" s="78" t="s">
        <v>68</v>
      </c>
      <c r="K22" s="78">
        <f t="shared" si="0"/>
        <v>3</v>
      </c>
    </row>
    <row r="23" spans="1:11" ht="16.2" thickBot="1">
      <c r="B23" s="75" t="s">
        <v>98</v>
      </c>
      <c r="C23" s="76">
        <v>1</v>
      </c>
      <c r="D23" s="77">
        <v>11.864000000000001</v>
      </c>
      <c r="E23" s="78" t="s">
        <v>68</v>
      </c>
      <c r="F23" s="78" t="s">
        <v>68</v>
      </c>
      <c r="G23" s="78">
        <v>2</v>
      </c>
      <c r="H23" s="78" t="s">
        <v>68</v>
      </c>
      <c r="I23" s="78" t="s">
        <v>68</v>
      </c>
      <c r="J23" s="78" t="s">
        <v>68</v>
      </c>
      <c r="K23" s="78">
        <f t="shared" si="0"/>
        <v>2</v>
      </c>
    </row>
    <row r="24" spans="1:11" ht="16.2" thickBot="1">
      <c r="B24" s="75" t="s">
        <v>79</v>
      </c>
      <c r="C24" s="76">
        <v>1</v>
      </c>
      <c r="D24" s="77" t="s">
        <v>57</v>
      </c>
      <c r="E24" s="78" t="s">
        <v>68</v>
      </c>
      <c r="F24" s="78">
        <v>0</v>
      </c>
      <c r="G24" s="78" t="s">
        <v>68</v>
      </c>
      <c r="H24" s="78" t="s">
        <v>68</v>
      </c>
      <c r="I24" s="78" t="s">
        <v>68</v>
      </c>
      <c r="J24" s="78" t="s">
        <v>68</v>
      </c>
      <c r="K24" s="78">
        <f t="shared" si="0"/>
        <v>0</v>
      </c>
    </row>
    <row r="25" spans="1:11" ht="15.6">
      <c r="B25" s="7"/>
      <c r="C25" s="7"/>
      <c r="E25" s="35"/>
    </row>
    <row r="26" spans="1:11" ht="16.2" thickBot="1">
      <c r="B26" s="3" t="s">
        <v>7</v>
      </c>
      <c r="C26" s="3"/>
      <c r="E26" s="35"/>
    </row>
    <row r="27" spans="1:11" ht="31.8" thickBot="1">
      <c r="B27" s="8" t="s">
        <v>2</v>
      </c>
      <c r="C27" s="29" t="s">
        <v>21</v>
      </c>
      <c r="D27" s="17" t="s">
        <v>12</v>
      </c>
      <c r="E27" s="60" t="s">
        <v>103</v>
      </c>
      <c r="F27" s="59" t="s">
        <v>104</v>
      </c>
      <c r="G27" s="59" t="s">
        <v>105</v>
      </c>
      <c r="H27" s="59" t="s">
        <v>106</v>
      </c>
      <c r="I27" s="59" t="s">
        <v>107</v>
      </c>
      <c r="J27" s="59" t="s">
        <v>108</v>
      </c>
      <c r="K27" s="14" t="s">
        <v>4</v>
      </c>
    </row>
    <row r="28" spans="1:11" ht="16.2" thickBot="1">
      <c r="A28">
        <v>1</v>
      </c>
      <c r="B28" s="37" t="s">
        <v>66</v>
      </c>
      <c r="C28" s="38">
        <v>4</v>
      </c>
      <c r="D28" s="39">
        <v>8.8930000000000007</v>
      </c>
      <c r="E28" s="41">
        <v>6</v>
      </c>
      <c r="F28" s="41">
        <v>6</v>
      </c>
      <c r="G28" s="41">
        <v>5</v>
      </c>
      <c r="H28" s="41">
        <v>3</v>
      </c>
      <c r="I28" s="41" t="s">
        <v>68</v>
      </c>
      <c r="J28" s="41">
        <v>6</v>
      </c>
      <c r="K28" s="41">
        <f t="shared" ref="K28:K38" si="1">SUM(E28:J28)</f>
        <v>26</v>
      </c>
    </row>
    <row r="29" spans="1:11" ht="16.2" thickBot="1">
      <c r="A29">
        <v>2</v>
      </c>
      <c r="B29" s="37" t="s">
        <v>38</v>
      </c>
      <c r="C29" s="38">
        <v>5</v>
      </c>
      <c r="D29" s="39">
        <v>8.5760000000000005</v>
      </c>
      <c r="E29" s="41">
        <v>0</v>
      </c>
      <c r="F29" s="41">
        <v>1</v>
      </c>
      <c r="G29" s="41">
        <v>6</v>
      </c>
      <c r="H29" s="41">
        <v>5</v>
      </c>
      <c r="I29" s="41">
        <v>4</v>
      </c>
      <c r="J29" s="41">
        <v>2</v>
      </c>
      <c r="K29" s="41">
        <f t="shared" si="1"/>
        <v>18</v>
      </c>
    </row>
    <row r="30" spans="1:11" ht="16.2" thickBot="1">
      <c r="A30">
        <v>3</v>
      </c>
      <c r="B30" s="37" t="s">
        <v>49</v>
      </c>
      <c r="C30" s="38">
        <v>5</v>
      </c>
      <c r="D30" s="39">
        <v>9.26</v>
      </c>
      <c r="E30" s="41">
        <v>4</v>
      </c>
      <c r="F30" s="41">
        <v>5</v>
      </c>
      <c r="G30" s="41">
        <v>2</v>
      </c>
      <c r="H30" s="41">
        <v>1</v>
      </c>
      <c r="I30" s="41">
        <v>2</v>
      </c>
      <c r="J30" s="41">
        <v>3</v>
      </c>
      <c r="K30" s="41">
        <f t="shared" si="1"/>
        <v>17</v>
      </c>
    </row>
    <row r="31" spans="1:11" ht="16.2" thickBot="1">
      <c r="A31">
        <v>4</v>
      </c>
      <c r="B31" s="42" t="s">
        <v>99</v>
      </c>
      <c r="C31" s="68">
        <v>3</v>
      </c>
      <c r="D31" s="69">
        <v>9.0419999999999998</v>
      </c>
      <c r="E31" s="34" t="s">
        <v>68</v>
      </c>
      <c r="F31" s="34" t="s">
        <v>68</v>
      </c>
      <c r="G31" s="34">
        <v>4</v>
      </c>
      <c r="H31" s="34">
        <v>4</v>
      </c>
      <c r="I31" s="34">
        <v>3</v>
      </c>
      <c r="J31" s="34">
        <v>5</v>
      </c>
      <c r="K31" s="41">
        <f t="shared" si="1"/>
        <v>16</v>
      </c>
    </row>
    <row r="32" spans="1:11" ht="16.2" thickBot="1">
      <c r="A32">
        <v>5</v>
      </c>
      <c r="B32" s="37" t="s">
        <v>50</v>
      </c>
      <c r="C32" s="38">
        <v>3</v>
      </c>
      <c r="D32" s="39">
        <v>9.2140000000000004</v>
      </c>
      <c r="E32" s="41">
        <v>5</v>
      </c>
      <c r="F32" s="41">
        <v>4</v>
      </c>
      <c r="G32" s="41">
        <v>3</v>
      </c>
      <c r="H32" s="41" t="s">
        <v>68</v>
      </c>
      <c r="I32" s="41" t="s">
        <v>68</v>
      </c>
      <c r="J32" s="41">
        <v>4</v>
      </c>
      <c r="K32" s="41">
        <f t="shared" si="1"/>
        <v>16</v>
      </c>
    </row>
    <row r="33" spans="1:11" ht="16.2" thickBot="1">
      <c r="A33">
        <v>6</v>
      </c>
      <c r="B33" s="37" t="s">
        <v>51</v>
      </c>
      <c r="C33" s="38">
        <v>4</v>
      </c>
      <c r="D33" s="39">
        <v>9.7129999999999992</v>
      </c>
      <c r="E33" s="41">
        <v>3</v>
      </c>
      <c r="F33" s="41">
        <v>3</v>
      </c>
      <c r="G33" s="41">
        <v>0</v>
      </c>
      <c r="H33" s="41">
        <v>2</v>
      </c>
      <c r="I33" s="41" t="s">
        <v>68</v>
      </c>
      <c r="J33" s="41">
        <v>1</v>
      </c>
      <c r="K33" s="41">
        <f t="shared" si="1"/>
        <v>9</v>
      </c>
    </row>
    <row r="34" spans="1:11" ht="16.2" thickBot="1">
      <c r="A34" t="s">
        <v>22</v>
      </c>
      <c r="B34" s="75" t="s">
        <v>79</v>
      </c>
      <c r="C34" s="76">
        <v>1</v>
      </c>
      <c r="D34" s="77">
        <v>13.315</v>
      </c>
      <c r="E34" s="78" t="s">
        <v>68</v>
      </c>
      <c r="F34" s="78">
        <v>2</v>
      </c>
      <c r="G34" s="78" t="s">
        <v>68</v>
      </c>
      <c r="H34" s="78" t="s">
        <v>68</v>
      </c>
      <c r="I34" s="78" t="s">
        <v>68</v>
      </c>
      <c r="J34" s="78" t="s">
        <v>68</v>
      </c>
      <c r="K34" s="78">
        <f t="shared" si="1"/>
        <v>2</v>
      </c>
    </row>
    <row r="35" spans="1:11" ht="16.2" thickBot="1">
      <c r="B35" s="75" t="s">
        <v>97</v>
      </c>
      <c r="C35" s="76">
        <v>1</v>
      </c>
      <c r="D35" s="77">
        <v>12.185</v>
      </c>
      <c r="E35" s="78" t="s">
        <v>68</v>
      </c>
      <c r="F35" s="78" t="s">
        <v>68</v>
      </c>
      <c r="G35" s="78">
        <v>1</v>
      </c>
      <c r="H35" s="78" t="s">
        <v>68</v>
      </c>
      <c r="I35" s="78" t="s">
        <v>68</v>
      </c>
      <c r="J35" s="78" t="s">
        <v>68</v>
      </c>
      <c r="K35" s="78">
        <f t="shared" si="1"/>
        <v>1</v>
      </c>
    </row>
    <row r="36" spans="1:11" ht="16.2" thickBot="1">
      <c r="B36" s="37" t="s">
        <v>62</v>
      </c>
      <c r="C36" s="38">
        <v>1</v>
      </c>
      <c r="D36" s="39">
        <v>13.227</v>
      </c>
      <c r="E36" s="41" t="s">
        <v>68</v>
      </c>
      <c r="F36" s="41" t="s">
        <v>68</v>
      </c>
      <c r="G36" s="41" t="s">
        <v>68</v>
      </c>
      <c r="H36" s="41" t="s">
        <v>68</v>
      </c>
      <c r="I36" s="41">
        <v>1</v>
      </c>
      <c r="J36" s="41" t="s">
        <v>68</v>
      </c>
      <c r="K36" s="41">
        <f t="shared" si="1"/>
        <v>1</v>
      </c>
    </row>
    <row r="37" spans="1:11" ht="16.2" thickBot="1">
      <c r="B37" s="75" t="s">
        <v>98</v>
      </c>
      <c r="C37" s="76">
        <v>1</v>
      </c>
      <c r="D37" s="77">
        <v>23.562999999999999</v>
      </c>
      <c r="E37" s="78" t="str">
        <f>E36</f>
        <v>-</v>
      </c>
      <c r="F37" s="78" t="s">
        <v>68</v>
      </c>
      <c r="G37" s="78">
        <v>0</v>
      </c>
      <c r="H37" s="78" t="s">
        <v>68</v>
      </c>
      <c r="I37" s="78" t="s">
        <v>68</v>
      </c>
      <c r="J37" s="78" t="s">
        <v>68</v>
      </c>
      <c r="K37" s="78">
        <f t="shared" si="1"/>
        <v>0</v>
      </c>
    </row>
    <row r="38" spans="1:11" ht="16.2" thickBot="1">
      <c r="B38" s="75" t="s">
        <v>37</v>
      </c>
      <c r="C38" s="76">
        <v>1</v>
      </c>
      <c r="D38" s="77" t="s">
        <v>57</v>
      </c>
      <c r="E38" s="78" t="s">
        <v>68</v>
      </c>
      <c r="F38" s="78">
        <v>0</v>
      </c>
      <c r="G38" s="78" t="s">
        <v>68</v>
      </c>
      <c r="H38" s="78" t="s">
        <v>68</v>
      </c>
      <c r="I38" s="78" t="s">
        <v>68</v>
      </c>
      <c r="J38" s="78" t="s">
        <v>68</v>
      </c>
      <c r="K38" s="78">
        <f t="shared" si="1"/>
        <v>0</v>
      </c>
    </row>
    <row r="39" spans="1:11" ht="15.6">
      <c r="B39" s="23"/>
      <c r="C39" s="23"/>
      <c r="D39" s="24"/>
      <c r="E39" s="32"/>
      <c r="F39" s="25"/>
      <c r="G39" s="25"/>
      <c r="H39" s="25"/>
      <c r="I39" s="25"/>
      <c r="J39" s="25"/>
      <c r="K39" s="25"/>
    </row>
    <row r="40" spans="1:11" ht="16.2" thickBot="1">
      <c r="B40" s="3" t="s">
        <v>8</v>
      </c>
      <c r="C40" s="3"/>
      <c r="E40" s="35"/>
    </row>
    <row r="41" spans="1:11" ht="31.8" thickBot="1">
      <c r="B41" s="45" t="s">
        <v>2</v>
      </c>
      <c r="C41" s="46" t="s">
        <v>21</v>
      </c>
      <c r="D41" s="47" t="s">
        <v>12</v>
      </c>
      <c r="E41" s="60" t="s">
        <v>103</v>
      </c>
      <c r="F41" s="60" t="s">
        <v>104</v>
      </c>
      <c r="G41" s="60" t="s">
        <v>105</v>
      </c>
      <c r="H41" s="60" t="s">
        <v>106</v>
      </c>
      <c r="I41" s="60" t="s">
        <v>107</v>
      </c>
      <c r="J41" s="60" t="s">
        <v>108</v>
      </c>
      <c r="K41" s="52" t="s">
        <v>4</v>
      </c>
    </row>
    <row r="42" spans="1:11" ht="16.2" thickBot="1">
      <c r="A42">
        <v>1</v>
      </c>
      <c r="B42" s="37" t="s">
        <v>66</v>
      </c>
      <c r="C42" s="38">
        <v>5</v>
      </c>
      <c r="D42" s="39">
        <v>8.0890000000000004</v>
      </c>
      <c r="E42" s="41">
        <v>6</v>
      </c>
      <c r="F42" s="41">
        <v>5</v>
      </c>
      <c r="G42" s="41">
        <v>6</v>
      </c>
      <c r="H42" s="41">
        <v>3</v>
      </c>
      <c r="I42" s="41" t="s">
        <v>68</v>
      </c>
      <c r="J42" s="41">
        <v>3</v>
      </c>
      <c r="K42" s="41">
        <f t="shared" ref="K42:K51" si="2">SUM(E42:J42)</f>
        <v>23</v>
      </c>
    </row>
    <row r="43" spans="1:11" ht="16.2" thickBot="1">
      <c r="A43">
        <v>2</v>
      </c>
      <c r="B43" s="37" t="s">
        <v>38</v>
      </c>
      <c r="C43" s="38">
        <v>6</v>
      </c>
      <c r="D43" s="39">
        <v>8.1579999999999995</v>
      </c>
      <c r="E43" s="41">
        <v>5</v>
      </c>
      <c r="F43" s="41">
        <v>0</v>
      </c>
      <c r="G43" s="41">
        <v>4</v>
      </c>
      <c r="H43" s="41">
        <v>2</v>
      </c>
      <c r="I43" s="41">
        <v>2</v>
      </c>
      <c r="J43" s="41">
        <v>4</v>
      </c>
      <c r="K43" s="41">
        <f t="shared" si="2"/>
        <v>17</v>
      </c>
    </row>
    <row r="44" spans="1:11" ht="16.2" thickBot="1">
      <c r="A44">
        <v>3</v>
      </c>
      <c r="B44" s="37" t="s">
        <v>50</v>
      </c>
      <c r="C44" s="38">
        <v>4</v>
      </c>
      <c r="D44" s="39">
        <v>8.1940000000000008</v>
      </c>
      <c r="E44" s="41">
        <v>2</v>
      </c>
      <c r="F44" s="41">
        <v>6</v>
      </c>
      <c r="G44" s="41">
        <v>5</v>
      </c>
      <c r="H44" s="41" t="s">
        <v>68</v>
      </c>
      <c r="I44" s="41" t="s">
        <v>68</v>
      </c>
      <c r="J44" s="41">
        <v>1</v>
      </c>
      <c r="K44" s="41">
        <f t="shared" si="2"/>
        <v>14</v>
      </c>
    </row>
    <row r="45" spans="1:11" ht="16.2" thickBot="1">
      <c r="A45">
        <v>4</v>
      </c>
      <c r="B45" s="37" t="s">
        <v>49</v>
      </c>
      <c r="C45" s="38">
        <v>6</v>
      </c>
      <c r="D45" s="39">
        <v>8.4740000000000002</v>
      </c>
      <c r="E45" s="41">
        <v>3</v>
      </c>
      <c r="F45" s="41">
        <v>3</v>
      </c>
      <c r="G45" s="41">
        <v>0</v>
      </c>
      <c r="H45" s="41">
        <v>1</v>
      </c>
      <c r="I45" s="41">
        <v>3</v>
      </c>
      <c r="J45" s="41">
        <v>2</v>
      </c>
      <c r="K45" s="41">
        <f t="shared" si="2"/>
        <v>12</v>
      </c>
    </row>
    <row r="46" spans="1:11" ht="16.2" thickBot="1">
      <c r="A46" t="s">
        <v>22</v>
      </c>
      <c r="B46" s="75" t="s">
        <v>37</v>
      </c>
      <c r="C46" s="76">
        <v>2</v>
      </c>
      <c r="D46" s="77">
        <v>8.43</v>
      </c>
      <c r="E46" s="78">
        <v>4</v>
      </c>
      <c r="F46" s="78">
        <v>4</v>
      </c>
      <c r="G46" s="78" t="s">
        <v>68</v>
      </c>
      <c r="H46" s="78" t="s">
        <v>68</v>
      </c>
      <c r="I46" s="78" t="s">
        <v>68</v>
      </c>
      <c r="J46" s="78" t="s">
        <v>68</v>
      </c>
      <c r="K46" s="78">
        <f t="shared" si="2"/>
        <v>8</v>
      </c>
    </row>
    <row r="47" spans="1:11" ht="16.2" thickBot="1">
      <c r="A47">
        <v>5</v>
      </c>
      <c r="B47" s="42" t="s">
        <v>51</v>
      </c>
      <c r="C47" s="68">
        <v>2</v>
      </c>
      <c r="D47" s="69">
        <v>8.76</v>
      </c>
      <c r="E47" s="34">
        <v>1</v>
      </c>
      <c r="F47" s="34">
        <v>2</v>
      </c>
      <c r="G47" s="34" t="s">
        <v>68</v>
      </c>
      <c r="H47" s="34" t="s">
        <v>68</v>
      </c>
      <c r="I47" s="34" t="s">
        <v>68</v>
      </c>
      <c r="J47" s="34" t="s">
        <v>68</v>
      </c>
      <c r="K47" s="41">
        <f t="shared" si="2"/>
        <v>3</v>
      </c>
    </row>
    <row r="48" spans="1:11" ht="16.2" thickBot="1">
      <c r="A48" t="s">
        <v>22</v>
      </c>
      <c r="B48" s="75" t="s">
        <v>100</v>
      </c>
      <c r="C48" s="76">
        <v>1</v>
      </c>
      <c r="D48" s="77">
        <v>9.5619999999999994</v>
      </c>
      <c r="E48" s="78" t="s">
        <v>68</v>
      </c>
      <c r="F48" s="78" t="s">
        <v>68</v>
      </c>
      <c r="G48" s="78">
        <v>3</v>
      </c>
      <c r="H48" s="78" t="s">
        <v>68</v>
      </c>
      <c r="I48" s="78" t="s">
        <v>68</v>
      </c>
      <c r="J48" s="78" t="s">
        <v>68</v>
      </c>
      <c r="K48" s="78">
        <f t="shared" si="2"/>
        <v>3</v>
      </c>
    </row>
    <row r="49" spans="1:11" ht="16.2" thickBot="1">
      <c r="B49" s="75" t="s">
        <v>79</v>
      </c>
      <c r="C49" s="76">
        <v>1</v>
      </c>
      <c r="D49" s="77">
        <v>9.3409999999999993</v>
      </c>
      <c r="E49" s="78" t="s">
        <v>68</v>
      </c>
      <c r="F49" s="80">
        <v>1</v>
      </c>
      <c r="G49" s="78" t="s">
        <v>68</v>
      </c>
      <c r="H49" s="78" t="s">
        <v>68</v>
      </c>
      <c r="I49" s="78" t="s">
        <v>68</v>
      </c>
      <c r="J49" s="78" t="s">
        <v>68</v>
      </c>
      <c r="K49" s="78">
        <f t="shared" si="2"/>
        <v>1</v>
      </c>
    </row>
    <row r="50" spans="1:11" ht="16.2" thickBot="1">
      <c r="A50">
        <v>6</v>
      </c>
      <c r="B50" s="42" t="s">
        <v>62</v>
      </c>
      <c r="C50" s="68">
        <v>1</v>
      </c>
      <c r="D50" s="69">
        <v>9.3819999999999997</v>
      </c>
      <c r="E50" s="34">
        <v>0</v>
      </c>
      <c r="F50" s="34" t="s">
        <v>68</v>
      </c>
      <c r="G50" s="34" t="s">
        <v>68</v>
      </c>
      <c r="H50" s="34" t="s">
        <v>68</v>
      </c>
      <c r="I50" s="34">
        <v>1</v>
      </c>
      <c r="J50" s="34" t="s">
        <v>68</v>
      </c>
      <c r="K50" s="41">
        <f t="shared" si="2"/>
        <v>1</v>
      </c>
    </row>
    <row r="51" spans="1:11" ht="16.2" thickBot="1">
      <c r="B51" s="37" t="s">
        <v>22</v>
      </c>
      <c r="C51" s="38" t="s">
        <v>22</v>
      </c>
      <c r="D51" s="39" t="s">
        <v>22</v>
      </c>
      <c r="E51" s="41" t="s">
        <v>22</v>
      </c>
      <c r="F51" s="41" t="s">
        <v>22</v>
      </c>
      <c r="G51" s="41"/>
      <c r="H51" s="41"/>
      <c r="I51" s="41"/>
      <c r="J51" s="41"/>
      <c r="K51" s="41">
        <f t="shared" si="2"/>
        <v>0</v>
      </c>
    </row>
    <row r="52" spans="1:11" ht="16.2" thickBot="1">
      <c r="B52" s="3" t="s">
        <v>9</v>
      </c>
      <c r="C52" s="3"/>
      <c r="E52" s="35"/>
    </row>
    <row r="53" spans="1:11" ht="31.8" thickBot="1">
      <c r="B53" s="8" t="s">
        <v>2</v>
      </c>
      <c r="C53" s="29" t="s">
        <v>21</v>
      </c>
      <c r="D53" s="17" t="s">
        <v>12</v>
      </c>
      <c r="E53" s="60" t="s">
        <v>103</v>
      </c>
      <c r="F53" s="59" t="s">
        <v>104</v>
      </c>
      <c r="G53" s="59" t="s">
        <v>105</v>
      </c>
      <c r="H53" s="59" t="s">
        <v>106</v>
      </c>
      <c r="I53" s="59" t="s">
        <v>107</v>
      </c>
      <c r="J53" s="59" t="s">
        <v>108</v>
      </c>
      <c r="K53" s="14" t="s">
        <v>4</v>
      </c>
    </row>
    <row r="54" spans="1:11" ht="16.2" thickBot="1">
      <c r="A54">
        <v>1</v>
      </c>
      <c r="B54" s="42" t="s">
        <v>66</v>
      </c>
      <c r="C54" s="68">
        <v>5</v>
      </c>
      <c r="D54" s="69">
        <v>16.309999999999999</v>
      </c>
      <c r="E54" s="34">
        <v>6</v>
      </c>
      <c r="F54" s="43">
        <v>0</v>
      </c>
      <c r="G54" s="34">
        <v>4</v>
      </c>
      <c r="H54" s="34">
        <v>4</v>
      </c>
      <c r="I54" s="34" t="s">
        <v>68</v>
      </c>
      <c r="J54" s="34">
        <v>6</v>
      </c>
      <c r="K54" s="41">
        <f t="shared" ref="K54:K62" si="3">SUM(E54:J54)</f>
        <v>20</v>
      </c>
    </row>
    <row r="55" spans="1:11" ht="16.2" thickBot="1">
      <c r="A55">
        <v>2</v>
      </c>
      <c r="B55" s="42" t="s">
        <v>99</v>
      </c>
      <c r="C55" s="68">
        <v>4</v>
      </c>
      <c r="D55" s="69">
        <v>16.449000000000002</v>
      </c>
      <c r="E55" s="34" t="s">
        <v>68</v>
      </c>
      <c r="F55" s="34" t="s">
        <v>68</v>
      </c>
      <c r="G55" s="34">
        <v>5</v>
      </c>
      <c r="H55" s="34">
        <v>3</v>
      </c>
      <c r="I55" s="34">
        <v>4</v>
      </c>
      <c r="J55" s="34">
        <v>5</v>
      </c>
      <c r="K55" s="41">
        <f t="shared" si="3"/>
        <v>17</v>
      </c>
    </row>
    <row r="56" spans="1:11" ht="16.2" thickBot="1">
      <c r="A56">
        <v>3</v>
      </c>
      <c r="B56" s="37" t="s">
        <v>38</v>
      </c>
      <c r="C56" s="38">
        <v>6</v>
      </c>
      <c r="D56" s="39">
        <v>17.242000000000001</v>
      </c>
      <c r="E56" s="41">
        <v>3</v>
      </c>
      <c r="F56" s="41">
        <v>5</v>
      </c>
      <c r="G56" s="41">
        <v>0</v>
      </c>
      <c r="H56" s="41">
        <v>2</v>
      </c>
      <c r="I56" s="41">
        <v>2</v>
      </c>
      <c r="J56" s="41">
        <v>0</v>
      </c>
      <c r="K56" s="41">
        <f t="shared" si="3"/>
        <v>12</v>
      </c>
    </row>
    <row r="57" spans="1:11" ht="16.2" thickBot="1">
      <c r="A57">
        <v>4</v>
      </c>
      <c r="B57" s="37" t="s">
        <v>50</v>
      </c>
      <c r="C57" s="38">
        <v>3</v>
      </c>
      <c r="D57" s="39">
        <v>16.536999999999999</v>
      </c>
      <c r="E57" s="41">
        <v>5</v>
      </c>
      <c r="F57" s="41" t="s">
        <v>68</v>
      </c>
      <c r="G57" s="41">
        <v>6</v>
      </c>
      <c r="H57" s="41" t="s">
        <v>68</v>
      </c>
      <c r="I57" s="41" t="s">
        <v>68</v>
      </c>
      <c r="J57" s="41">
        <v>0</v>
      </c>
      <c r="K57" s="41">
        <f t="shared" si="3"/>
        <v>11</v>
      </c>
    </row>
    <row r="58" spans="1:11" ht="16.2" thickBot="1">
      <c r="A58">
        <v>5</v>
      </c>
      <c r="B58" s="37" t="s">
        <v>49</v>
      </c>
      <c r="C58" s="38">
        <v>6</v>
      </c>
      <c r="D58" s="39">
        <v>16.829999999999998</v>
      </c>
      <c r="E58" s="41">
        <v>0</v>
      </c>
      <c r="F58" s="41">
        <v>6</v>
      </c>
      <c r="G58" s="41">
        <v>0</v>
      </c>
      <c r="H58" s="41">
        <v>1</v>
      </c>
      <c r="I58" s="41">
        <v>0</v>
      </c>
      <c r="J58" s="41">
        <v>4</v>
      </c>
      <c r="K58" s="41">
        <f t="shared" si="3"/>
        <v>11</v>
      </c>
    </row>
    <row r="59" spans="1:11" ht="16.2" thickBot="1">
      <c r="A59">
        <v>6</v>
      </c>
      <c r="B59" s="37" t="s">
        <v>51</v>
      </c>
      <c r="C59" s="38">
        <v>3</v>
      </c>
      <c r="D59" s="39">
        <v>17.029</v>
      </c>
      <c r="E59" s="41">
        <v>2</v>
      </c>
      <c r="F59" s="41" t="s">
        <v>68</v>
      </c>
      <c r="G59" s="41">
        <v>3</v>
      </c>
      <c r="H59" s="41" t="s">
        <v>68</v>
      </c>
      <c r="I59" s="41">
        <v>3</v>
      </c>
      <c r="J59" s="41" t="s">
        <v>68</v>
      </c>
      <c r="K59" s="41">
        <f t="shared" si="3"/>
        <v>8</v>
      </c>
    </row>
    <row r="60" spans="1:11" ht="16.2" thickBot="1">
      <c r="A60" t="s">
        <v>22</v>
      </c>
      <c r="B60" s="75" t="s">
        <v>37</v>
      </c>
      <c r="C60" s="76">
        <v>1</v>
      </c>
      <c r="D60" s="77">
        <v>17.401</v>
      </c>
      <c r="E60" s="78">
        <v>4</v>
      </c>
      <c r="F60" s="78" t="s">
        <v>68</v>
      </c>
      <c r="G60" s="78" t="s">
        <v>68</v>
      </c>
      <c r="H60" s="78" t="s">
        <v>68</v>
      </c>
      <c r="I60" s="78" t="s">
        <v>68</v>
      </c>
      <c r="J60" s="78"/>
      <c r="K60" s="78">
        <f t="shared" si="3"/>
        <v>4</v>
      </c>
    </row>
    <row r="61" spans="1:11" ht="16.2" thickBot="1">
      <c r="A61" t="s">
        <v>22</v>
      </c>
      <c r="B61" s="75" t="s">
        <v>100</v>
      </c>
      <c r="C61" s="76">
        <v>1</v>
      </c>
      <c r="D61" s="77" t="s">
        <v>57</v>
      </c>
      <c r="E61" s="78" t="s">
        <v>68</v>
      </c>
      <c r="F61" s="78" t="s">
        <v>68</v>
      </c>
      <c r="G61" s="78">
        <v>0</v>
      </c>
      <c r="H61" s="78" t="s">
        <v>68</v>
      </c>
      <c r="I61" s="78" t="s">
        <v>68</v>
      </c>
      <c r="J61" s="78"/>
      <c r="K61" s="78">
        <f t="shared" si="3"/>
        <v>0</v>
      </c>
    </row>
    <row r="62" spans="1:11" ht="16.2" thickBot="1">
      <c r="B62" s="37"/>
      <c r="C62" s="38"/>
      <c r="D62" s="39"/>
      <c r="E62" s="41"/>
      <c r="F62" s="41"/>
      <c r="G62" s="41"/>
      <c r="H62" s="41"/>
      <c r="I62" s="41"/>
      <c r="J62" s="41"/>
      <c r="K62" s="41">
        <f t="shared" si="3"/>
        <v>0</v>
      </c>
    </row>
    <row r="63" spans="1:11">
      <c r="E63" s="35"/>
    </row>
    <row r="64" spans="1:11">
      <c r="E64" s="35"/>
    </row>
    <row r="65" spans="2:11" ht="16.2" thickBot="1">
      <c r="B65" s="3" t="s">
        <v>16</v>
      </c>
      <c r="C65" s="3"/>
      <c r="E65" s="35"/>
    </row>
    <row r="66" spans="2:11" ht="31.8" thickBot="1">
      <c r="B66" s="8" t="s">
        <v>2</v>
      </c>
      <c r="C66" s="29" t="s">
        <v>21</v>
      </c>
      <c r="D66" s="17" t="s">
        <v>12</v>
      </c>
      <c r="E66" s="60" t="s">
        <v>103</v>
      </c>
      <c r="F66" s="59" t="s">
        <v>104</v>
      </c>
      <c r="G66" s="59" t="s">
        <v>105</v>
      </c>
      <c r="H66" s="59" t="s">
        <v>106</v>
      </c>
      <c r="I66" s="59" t="s">
        <v>107</v>
      </c>
      <c r="J66" s="59" t="s">
        <v>108</v>
      </c>
      <c r="K66" s="14" t="s">
        <v>4</v>
      </c>
    </row>
    <row r="67" spans="2:11" ht="16.2" thickBot="1">
      <c r="B67" s="4" t="s">
        <v>66</v>
      </c>
      <c r="C67" s="5">
        <v>6</v>
      </c>
      <c r="D67" s="18"/>
      <c r="E67" s="34">
        <f>SUMIF($B$6:$B$64,B67,$E$6:$E$64)</f>
        <v>27</v>
      </c>
      <c r="F67" s="34">
        <f>SUMIF($B$6:$B$64,B67,$F$6:$F$64)</f>
        <v>11</v>
      </c>
      <c r="G67" s="34">
        <f>SUMIF($B$6:$B$64,B67,$G$6:$G$64)</f>
        <v>24</v>
      </c>
      <c r="H67" s="34">
        <f>SUMIF($B$6:$B$64,B67,$H$6:$H$64)</f>
        <v>16</v>
      </c>
      <c r="I67" s="34">
        <f>SUMIF($B$6:$B$64,B67,$I$6:$I$64)</f>
        <v>3</v>
      </c>
      <c r="J67" s="34">
        <f>SUMIF($B$6:$B$64,B67,$J$6:$J$64)</f>
        <v>24</v>
      </c>
      <c r="K67" s="41">
        <f>SUM(E67:J67)</f>
        <v>105</v>
      </c>
    </row>
    <row r="68" spans="2:11" ht="16.2" thickBot="1">
      <c r="B68" s="37" t="s">
        <v>50</v>
      </c>
      <c r="C68" s="5">
        <f>COUNTIF(E68:J68,"&gt;0")</f>
        <v>4</v>
      </c>
      <c r="D68" s="18"/>
      <c r="E68" s="34">
        <f>SUMIF($B$6:$B$64,B68,$E$6:$E$64)</f>
        <v>21</v>
      </c>
      <c r="F68" s="34">
        <f>SUMIF($B$6:$B$64,B68,$F$6:$F$64)</f>
        <v>21</v>
      </c>
      <c r="G68" s="34">
        <f>SUMIF($B$6:$B$64,B68,$G$6:$G$64)</f>
        <v>20</v>
      </c>
      <c r="H68" s="34">
        <f>SUMIF($B$6:$B$64,B68,$H$6:$H$64)</f>
        <v>0</v>
      </c>
      <c r="I68" s="34">
        <f>SUMIF($B$6:$B$64,B68,$I$6:$I$64)</f>
        <v>0</v>
      </c>
      <c r="J68" s="34">
        <f>SUMIF($B$6:$B$64,B68,$J$6:$J$64)</f>
        <v>7</v>
      </c>
      <c r="K68" s="41">
        <f>SUM(E68:J68)</f>
        <v>69</v>
      </c>
    </row>
    <row r="69" spans="2:11" ht="16.2" thickBot="1">
      <c r="B69" s="4" t="s">
        <v>49</v>
      </c>
      <c r="C69" s="5">
        <v>6</v>
      </c>
      <c r="D69" s="18"/>
      <c r="E69" s="34">
        <f>SUMIF($B$6:$B$64,B69,$E$6:$E$64)</f>
        <v>13</v>
      </c>
      <c r="F69" s="34">
        <f>SUMIF($B$6:$B$64,B69,$F$6:$F$64)</f>
        <v>14</v>
      </c>
      <c r="G69" s="34">
        <f>SUMIF($B$6:$B$64,B69,$G$6:$G$64)</f>
        <v>7</v>
      </c>
      <c r="H69" s="34">
        <f>SUMIF($B$6:$B$64,B69,$H$6:$H$64)</f>
        <v>3</v>
      </c>
      <c r="I69" s="34">
        <f>SUMIF($B$6:$B$64,B69,$I$6:$I$64)</f>
        <v>13</v>
      </c>
      <c r="J69" s="34">
        <f>SUMIF($B$6:$B$64,B69,$J$6:$J$64)</f>
        <v>12</v>
      </c>
      <c r="K69" s="41">
        <f>SUM(E69:J69)</f>
        <v>62</v>
      </c>
    </row>
    <row r="70" spans="2:11" ht="16.2" thickBot="1">
      <c r="B70" s="37" t="s">
        <v>99</v>
      </c>
      <c r="C70" s="38">
        <v>4</v>
      </c>
      <c r="D70" s="18"/>
      <c r="E70" s="34">
        <f>SUMIF($B$6:$B$64,B70,$E$6:$E$64)</f>
        <v>0</v>
      </c>
      <c r="F70" s="34">
        <f>SUMIF($B$6:$B$64,B70,$F$6:$F$64)</f>
        <v>0</v>
      </c>
      <c r="G70" s="34">
        <v>15</v>
      </c>
      <c r="H70" s="34">
        <v>11</v>
      </c>
      <c r="I70" s="34">
        <v>12</v>
      </c>
      <c r="J70" s="34">
        <v>15</v>
      </c>
      <c r="K70" s="41">
        <f>SUM(E70:J70)</f>
        <v>53</v>
      </c>
    </row>
    <row r="71" spans="2:11" ht="16.2" thickBot="1">
      <c r="B71" s="37" t="s">
        <v>51</v>
      </c>
      <c r="C71" s="5">
        <f>COUNTIF(E71:J71,"&gt;0")</f>
        <v>6</v>
      </c>
      <c r="D71" s="18"/>
      <c r="E71" s="34">
        <f>SUMIF($B$6:$B$64,B71,$E$6:$E$64)</f>
        <v>12</v>
      </c>
      <c r="F71" s="34">
        <f>SUMIF($B$6:$B$64,B71,$F$6:$F$64)</f>
        <v>13</v>
      </c>
      <c r="G71" s="34">
        <f>SUMIF($B$6:$B$64,B71,$G$6:$G$64)</f>
        <v>10</v>
      </c>
      <c r="H71" s="34">
        <f>SUMIF($B$6:$B$64,B71,$H$6:$H$64)</f>
        <v>6</v>
      </c>
      <c r="I71" s="34">
        <f>SUMIF($B$6:$B$64,B71,$I$6:$I$64)</f>
        <v>6</v>
      </c>
      <c r="J71" s="34">
        <f>SUMIF($B$6:$B$64,B71,$J$6:$J$64)</f>
        <v>1</v>
      </c>
      <c r="K71" s="41">
        <f>SUM(E71:J71)</f>
        <v>48</v>
      </c>
    </row>
    <row r="72" spans="2:11" ht="16.2" thickBot="1">
      <c r="B72" s="37" t="s">
        <v>38</v>
      </c>
      <c r="C72" s="5">
        <v>6</v>
      </c>
      <c r="D72" s="18"/>
      <c r="E72" s="34">
        <f>SUMIF($B$6:$B$64,B72,$E$6:$E$64)</f>
        <v>8</v>
      </c>
      <c r="F72" s="34">
        <f>SUMIF($B$6:$B$64,B72,$F$6:$F$64)</f>
        <v>6</v>
      </c>
      <c r="G72" s="34">
        <f>SUMIF($B$6:$B$64,B72,$G$6:$G$64)</f>
        <v>10</v>
      </c>
      <c r="H72" s="34">
        <f>SUMIF($B$6:$B$64,B72,$H$6:$H$64)</f>
        <v>9</v>
      </c>
      <c r="I72" s="34">
        <f>SUMIF($B$6:$B$64,B72,$I$6:$I$64)</f>
        <v>8</v>
      </c>
      <c r="J72" s="34">
        <f>SUMIF($B$6:$B$64,B72,$J$6:$J$64)</f>
        <v>6</v>
      </c>
      <c r="K72" s="41">
        <f>SUM(E72:J72)</f>
        <v>47</v>
      </c>
    </row>
    <row r="73" spans="2:11" ht="16.2" thickBot="1">
      <c r="B73" s="37" t="s">
        <v>37</v>
      </c>
      <c r="C73" s="5">
        <v>2</v>
      </c>
      <c r="D73" s="18"/>
      <c r="E73" s="34">
        <f>SUMIF($B$6:$B$64,B73,$E$6:$E$64)</f>
        <v>8</v>
      </c>
      <c r="F73" s="34">
        <f>SUMIF($B$6:$B$64,B73,$F$6:$F$64)</f>
        <v>4</v>
      </c>
      <c r="G73" s="34">
        <f>SUMIF($B$6:$B$64,B73,$G$6:$G$64)</f>
        <v>0</v>
      </c>
      <c r="H73" s="34">
        <f>SUMIF($B$6:$B$64,B73,$H$6:$H$64)</f>
        <v>0</v>
      </c>
      <c r="I73" s="34">
        <f>SUMIF($B$6:$B$64,B73,$I$6:$I$64)</f>
        <v>0</v>
      </c>
      <c r="J73" s="34">
        <f>SUMIF($B$6:$B$64,B73,$J$6:$J$64)</f>
        <v>0</v>
      </c>
      <c r="K73" s="41">
        <f>SUM(E73:J73)</f>
        <v>12</v>
      </c>
    </row>
    <row r="74" spans="2:11" ht="16.2" thickBot="1">
      <c r="B74" s="37" t="s">
        <v>62</v>
      </c>
      <c r="C74" s="5">
        <v>3</v>
      </c>
      <c r="D74" s="18"/>
      <c r="E74" s="34">
        <f>SUMIF($B$6:$B$64,B74,$E$6:$E$64)</f>
        <v>2</v>
      </c>
      <c r="F74" s="34">
        <v>0</v>
      </c>
      <c r="G74" s="34">
        <f>SUMIF($B$6:$B$64,B74,$G$6:$G$64)</f>
        <v>0</v>
      </c>
      <c r="H74" s="34">
        <f>SUMIF($B$6:$B$64,B74,$H$6:$H$64)</f>
        <v>0</v>
      </c>
      <c r="I74" s="34">
        <f>SUMIF($B$6:$B$64,B74,$I$6:$I$64)</f>
        <v>7</v>
      </c>
      <c r="J74" s="34">
        <f>SUMIF($B$6:$B$64,B74,$J$6:$J$64)</f>
        <v>0</v>
      </c>
      <c r="K74" s="41">
        <f>SUM(E74:J74)</f>
        <v>9</v>
      </c>
    </row>
    <row r="75" spans="2:11" ht="16.2" thickBot="1">
      <c r="B75" s="37" t="s">
        <v>80</v>
      </c>
      <c r="C75" s="5">
        <v>1</v>
      </c>
      <c r="D75" s="18"/>
      <c r="E75" s="34">
        <v>0</v>
      </c>
      <c r="F75" s="34">
        <v>8</v>
      </c>
      <c r="G75" s="34">
        <f>SUMIF($B$6:$B$64,B75,$G$6:$G$64)</f>
        <v>0</v>
      </c>
      <c r="H75" s="34">
        <f>SUMIF($B$6:$B$64,B75,$H$6:$H$64)</f>
        <v>0</v>
      </c>
      <c r="I75" s="34">
        <f>SUMIF($B$6:$B$64,B75,$I$6:$I$64)</f>
        <v>0</v>
      </c>
      <c r="J75" s="34">
        <f>SUMIF($B$6:$B$64,B75,$J$6:$J$64)</f>
        <v>0</v>
      </c>
      <c r="K75" s="41">
        <f>SUM(E75:J75)</f>
        <v>8</v>
      </c>
    </row>
    <row r="76" spans="2:11" ht="16.2" thickBot="1">
      <c r="B76" s="37" t="s">
        <v>97</v>
      </c>
      <c r="C76" s="38">
        <v>1</v>
      </c>
      <c r="D76" s="18"/>
      <c r="E76" s="34">
        <f>SUMIF($B$6:$B$64,B76,$E$6:$E$64)</f>
        <v>0</v>
      </c>
      <c r="F76" s="34">
        <f>SUMIF($B$6:$B$64,B76,$F$6:$F$64)</f>
        <v>0</v>
      </c>
      <c r="G76" s="34">
        <v>7</v>
      </c>
      <c r="H76" s="34">
        <f>SUMIF($B$6:$B$64,B76,$H$6:$H$64)</f>
        <v>0</v>
      </c>
      <c r="I76" s="34">
        <f>SUMIF($B$6:$B$64,B76,$I$6:$I$64)</f>
        <v>0</v>
      </c>
      <c r="J76" s="34">
        <f>SUMIF($B$6:$B$64,B76,$J$6:$J$64)</f>
        <v>0</v>
      </c>
      <c r="K76" s="41">
        <f>SUM(E76:J76)</f>
        <v>7</v>
      </c>
    </row>
    <row r="77" spans="2:11" ht="16.2" thickBot="1">
      <c r="B77" s="37" t="s">
        <v>98</v>
      </c>
      <c r="C77" s="38">
        <v>1</v>
      </c>
      <c r="D77" s="18"/>
      <c r="E77" s="34">
        <f>SUMIF($B$6:$B$64,B77,$E$6:$E$64)</f>
        <v>0</v>
      </c>
      <c r="F77" s="34">
        <f>SUMIF($B$6:$B$64,B77,$F$6:$F$64)</f>
        <v>0</v>
      </c>
      <c r="G77" s="34">
        <f>SUMIF($B$6:$B$64,B77,$G$6:$G$64)</f>
        <v>2</v>
      </c>
      <c r="H77" s="34">
        <f>SUMIF($B$6:$B$64,B77,$H$6:$H$64)</f>
        <v>0</v>
      </c>
      <c r="I77" s="34">
        <f>SUMIF($B$6:$B$64,B77,$I$6:$I$64)</f>
        <v>0</v>
      </c>
      <c r="J77" s="34">
        <f>SUMIF($B$6:$B$64,B77,$J$6:$J$64)</f>
        <v>0</v>
      </c>
      <c r="K77" s="41">
        <f>SUM(E77:J77)</f>
        <v>2</v>
      </c>
    </row>
    <row r="78" spans="2:11" ht="15.6">
      <c r="B78" s="23"/>
      <c r="C78" s="23"/>
      <c r="D78" s="24"/>
      <c r="E78" s="25">
        <f t="shared" ref="E78:K78" si="4">SUM(E67:E77)</f>
        <v>91</v>
      </c>
      <c r="F78" s="25">
        <f t="shared" si="4"/>
        <v>77</v>
      </c>
      <c r="G78" s="25">
        <f t="shared" si="4"/>
        <v>95</v>
      </c>
      <c r="H78" s="25">
        <f t="shared" si="4"/>
        <v>45</v>
      </c>
      <c r="I78" s="25">
        <f t="shared" si="4"/>
        <v>49</v>
      </c>
      <c r="J78" s="25">
        <f t="shared" si="4"/>
        <v>65</v>
      </c>
      <c r="K78" s="23">
        <f t="shared" si="4"/>
        <v>422</v>
      </c>
    </row>
    <row r="79" spans="2:11">
      <c r="E79" s="13" t="s">
        <v>22</v>
      </c>
      <c r="F79" s="13" t="s">
        <v>22</v>
      </c>
      <c r="G79" s="13" t="s">
        <v>22</v>
      </c>
      <c r="H79" s="13" t="s">
        <v>22</v>
      </c>
      <c r="I79" s="13" t="s">
        <v>22</v>
      </c>
      <c r="J79" s="13" t="s">
        <v>22</v>
      </c>
      <c r="K79" s="13">
        <f t="shared" ref="K79" si="5">SUM(K6:K65)</f>
        <v>422</v>
      </c>
    </row>
    <row r="80" spans="2:11">
      <c r="E80" s="13" t="s">
        <v>22</v>
      </c>
      <c r="F80" s="13" t="s">
        <v>22</v>
      </c>
      <c r="G80" s="13" t="s">
        <v>22</v>
      </c>
      <c r="H80" s="13" t="s">
        <v>22</v>
      </c>
      <c r="I80" s="13" t="s">
        <v>22</v>
      </c>
      <c r="J80" s="13" t="s">
        <v>22</v>
      </c>
      <c r="K80">
        <f t="shared" ref="K80" si="6">+K79-K78</f>
        <v>0</v>
      </c>
    </row>
    <row r="81" spans="5:11">
      <c r="E81" s="13" t="s">
        <v>22</v>
      </c>
      <c r="F81" s="13" t="s">
        <v>22</v>
      </c>
      <c r="G81" s="13" t="s">
        <v>22</v>
      </c>
      <c r="H81" s="13" t="s">
        <v>22</v>
      </c>
      <c r="I81" s="13" t="s">
        <v>22</v>
      </c>
      <c r="J81" s="13" t="s">
        <v>22</v>
      </c>
      <c r="K81" t="str">
        <f t="shared" ref="K81" si="7">IF(K80=0,"","WRONG")</f>
        <v/>
      </c>
    </row>
  </sheetData>
  <sortState ref="B67:K77">
    <sortCondition descending="1" ref="K67:K77"/>
  </sortState>
  <mergeCells count="1">
    <mergeCell ref="B1:K1"/>
  </mergeCells>
  <pageMargins left="0.17" right="0.19" top="0.43" bottom="0.46" header="0.3" footer="0.3"/>
  <pageSetup orientation="landscape" r:id="rId1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K51"/>
  <sheetViews>
    <sheetView topLeftCell="A32" workbookViewId="0">
      <selection activeCell="I37" sqref="I37"/>
    </sheetView>
  </sheetViews>
  <sheetFormatPr defaultColWidth="8.6640625" defaultRowHeight="14.4"/>
  <cols>
    <col min="1" max="1" width="7.109375" customWidth="1"/>
    <col min="2" max="2" width="20.33203125" customWidth="1"/>
    <col min="3" max="3" width="7.6640625" customWidth="1"/>
    <col min="4" max="4" width="10.6640625" style="16" customWidth="1"/>
    <col min="5" max="7" width="11.33203125" style="13" customWidth="1"/>
    <col min="8" max="8" width="10" style="13" customWidth="1"/>
    <col min="9" max="10" width="9" style="13" customWidth="1"/>
    <col min="11" max="11" width="6" style="13" customWidth="1"/>
  </cols>
  <sheetData>
    <row r="1" spans="2:11" ht="20.399999999999999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</row>
    <row r="2" spans="2:11" ht="15.6">
      <c r="B2" s="2"/>
      <c r="C2" s="2"/>
    </row>
    <row r="3" spans="2:11" ht="15.6">
      <c r="B3" s="2" t="s">
        <v>15</v>
      </c>
      <c r="C3" s="2"/>
    </row>
    <row r="4" spans="2:11" ht="16.2" thickBot="1">
      <c r="B4" s="7" t="s">
        <v>10</v>
      </c>
      <c r="C4" s="7"/>
    </row>
    <row r="5" spans="2:11" ht="31.8" thickBot="1">
      <c r="B5" s="8" t="s">
        <v>2</v>
      </c>
      <c r="C5" s="29" t="s">
        <v>21</v>
      </c>
      <c r="D5" s="59" t="s">
        <v>103</v>
      </c>
      <c r="E5" s="59" t="s">
        <v>104</v>
      </c>
      <c r="F5" s="59" t="s">
        <v>105</v>
      </c>
      <c r="G5" s="59" t="s">
        <v>106</v>
      </c>
      <c r="H5" s="59" t="s">
        <v>107</v>
      </c>
      <c r="I5" s="59" t="s">
        <v>108</v>
      </c>
      <c r="J5" s="14" t="s">
        <v>4</v>
      </c>
    </row>
    <row r="6" spans="2:11" ht="16.2" thickBot="1">
      <c r="B6" s="4" t="s">
        <v>92</v>
      </c>
      <c r="C6" s="5">
        <v>1</v>
      </c>
      <c r="D6" s="26" t="s">
        <v>68</v>
      </c>
      <c r="E6" s="30">
        <v>1</v>
      </c>
      <c r="F6" s="15" t="s">
        <v>68</v>
      </c>
      <c r="G6" s="15" t="s">
        <v>68</v>
      </c>
      <c r="H6" s="15" t="s">
        <v>68</v>
      </c>
      <c r="I6" s="15" t="s">
        <v>68</v>
      </c>
      <c r="J6" s="54">
        <f>SUM(D6:I6)</f>
        <v>1</v>
      </c>
    </row>
    <row r="7" spans="2:11" ht="16.2" thickBot="1">
      <c r="B7" s="4"/>
      <c r="C7" s="5"/>
      <c r="D7" s="26"/>
      <c r="E7" s="30"/>
      <c r="F7" s="15"/>
      <c r="G7" s="15"/>
      <c r="H7" s="15"/>
      <c r="I7" s="15"/>
      <c r="J7" s="54">
        <f>SUM(D7:I7)</f>
        <v>0</v>
      </c>
    </row>
    <row r="8" spans="2:11" ht="16.2" thickBot="1">
      <c r="B8" s="4"/>
      <c r="C8" s="5" t="s">
        <v>22</v>
      </c>
      <c r="D8" s="18"/>
      <c r="E8" s="15"/>
      <c r="F8" s="15"/>
      <c r="G8" s="15"/>
      <c r="H8" s="15"/>
      <c r="I8" s="15"/>
      <c r="J8" s="54">
        <f>SUM(D8:I8)</f>
        <v>0</v>
      </c>
    </row>
    <row r="9" spans="2:11" ht="15.6">
      <c r="B9" s="23"/>
      <c r="C9" s="23"/>
      <c r="D9" s="24"/>
      <c r="E9" s="25"/>
      <c r="F9" s="25"/>
      <c r="G9" s="25"/>
      <c r="H9" s="25"/>
      <c r="I9" s="25"/>
      <c r="J9" s="25"/>
    </row>
    <row r="10" spans="2:11" ht="16.2" thickBot="1">
      <c r="B10" s="7" t="s">
        <v>6</v>
      </c>
      <c r="C10" s="7"/>
    </row>
    <row r="11" spans="2:11" ht="31.8" thickBot="1">
      <c r="B11" s="8" t="s">
        <v>2</v>
      </c>
      <c r="C11" s="29" t="s">
        <v>21</v>
      </c>
      <c r="D11" s="59" t="s">
        <v>103</v>
      </c>
      <c r="E11" s="59" t="s">
        <v>104</v>
      </c>
      <c r="F11" s="59" t="s">
        <v>105</v>
      </c>
      <c r="G11" s="59" t="s">
        <v>106</v>
      </c>
      <c r="H11" s="59" t="s">
        <v>107</v>
      </c>
      <c r="I11" s="59" t="s">
        <v>108</v>
      </c>
      <c r="J11" s="14" t="s">
        <v>4</v>
      </c>
    </row>
    <row r="12" spans="2:11" ht="16.2" thickBot="1">
      <c r="B12" s="4"/>
      <c r="C12" s="5"/>
      <c r="D12" s="26"/>
      <c r="E12" s="15"/>
      <c r="F12" s="15"/>
      <c r="G12" s="15"/>
      <c r="H12" s="15"/>
      <c r="I12" s="15"/>
      <c r="J12" s="54">
        <f>SUM(D12:I12)</f>
        <v>0</v>
      </c>
    </row>
    <row r="13" spans="2:11" ht="16.2" thickBot="1">
      <c r="B13" s="4"/>
      <c r="C13" s="5"/>
      <c r="D13" s="5"/>
      <c r="E13" s="26"/>
      <c r="F13" s="15"/>
      <c r="G13" s="15"/>
      <c r="H13" s="15"/>
      <c r="I13" s="15"/>
      <c r="J13" s="54">
        <f>SUM(D13:I13)</f>
        <v>0</v>
      </c>
    </row>
    <row r="14" spans="2:11" ht="16.2" thickBot="1">
      <c r="B14" s="4"/>
      <c r="C14" s="5"/>
      <c r="D14" s="5"/>
      <c r="E14" s="26"/>
      <c r="F14" s="15"/>
      <c r="G14" s="15"/>
      <c r="H14" s="15"/>
      <c r="I14" s="15"/>
      <c r="J14" s="54">
        <f>SUM(D14:I14)</f>
        <v>0</v>
      </c>
    </row>
    <row r="15" spans="2:11" ht="16.2" thickBot="1">
      <c r="B15" s="4"/>
      <c r="C15" s="5"/>
      <c r="D15" s="26"/>
      <c r="E15" s="15"/>
      <c r="F15" s="15"/>
      <c r="G15" s="15"/>
      <c r="H15" s="15"/>
      <c r="I15" s="15"/>
      <c r="J15" s="54">
        <f>SUM(D15:I15)</f>
        <v>0</v>
      </c>
    </row>
    <row r="16" spans="2:11" ht="15.6">
      <c r="B16" s="7"/>
      <c r="C16" s="7"/>
    </row>
    <row r="17" spans="2:10" ht="16.2" thickBot="1">
      <c r="B17" s="7" t="s">
        <v>7</v>
      </c>
      <c r="C17" s="7"/>
    </row>
    <row r="18" spans="2:10" ht="31.8" thickBot="1">
      <c r="B18" s="8" t="s">
        <v>2</v>
      </c>
      <c r="C18" s="29" t="s">
        <v>21</v>
      </c>
      <c r="D18" s="59" t="s">
        <v>103</v>
      </c>
      <c r="E18" s="59" t="s">
        <v>104</v>
      </c>
      <c r="F18" s="59" t="s">
        <v>105</v>
      </c>
      <c r="G18" s="59" t="s">
        <v>106</v>
      </c>
      <c r="H18" s="59" t="s">
        <v>107</v>
      </c>
      <c r="I18" s="59" t="s">
        <v>108</v>
      </c>
      <c r="J18" s="14" t="s">
        <v>4</v>
      </c>
    </row>
    <row r="19" spans="2:10" ht="16.2" thickBot="1">
      <c r="B19" s="4" t="s">
        <v>67</v>
      </c>
      <c r="C19" s="5">
        <v>1</v>
      </c>
      <c r="D19" s="5">
        <v>1</v>
      </c>
      <c r="E19" s="15" t="s">
        <v>68</v>
      </c>
      <c r="F19" s="15" t="s">
        <v>68</v>
      </c>
      <c r="G19" s="15" t="s">
        <v>68</v>
      </c>
      <c r="H19" s="15" t="s">
        <v>68</v>
      </c>
      <c r="I19" s="15" t="s">
        <v>68</v>
      </c>
      <c r="J19" s="54">
        <f>SUM(D19:I19)</f>
        <v>1</v>
      </c>
    </row>
    <row r="20" spans="2:10" ht="16.2" thickBot="1">
      <c r="B20" s="37" t="s">
        <v>92</v>
      </c>
      <c r="C20" s="5">
        <v>1</v>
      </c>
      <c r="D20" s="26" t="s">
        <v>68</v>
      </c>
      <c r="E20" s="26">
        <v>1</v>
      </c>
      <c r="F20" s="15" t="s">
        <v>68</v>
      </c>
      <c r="G20" s="15" t="s">
        <v>68</v>
      </c>
      <c r="H20" s="15" t="s">
        <v>68</v>
      </c>
      <c r="I20" s="15" t="s">
        <v>68</v>
      </c>
      <c r="J20" s="54">
        <f>SUM(D20:I20)</f>
        <v>1</v>
      </c>
    </row>
    <row r="21" spans="2:10" ht="16.2" thickBot="1">
      <c r="B21" s="4"/>
      <c r="C21" s="5"/>
      <c r="D21" s="5"/>
      <c r="E21" s="15"/>
      <c r="F21" s="15"/>
      <c r="G21" s="15"/>
      <c r="H21" s="15"/>
      <c r="I21" s="15"/>
      <c r="J21" s="54">
        <f>SUM(D21:I21)</f>
        <v>0</v>
      </c>
    </row>
    <row r="22" spans="2:10" ht="16.2" thickBot="1">
      <c r="B22" s="4"/>
      <c r="C22" s="5"/>
      <c r="D22" s="5"/>
      <c r="E22" s="15"/>
      <c r="F22" s="15"/>
      <c r="G22" s="15"/>
      <c r="H22" s="15"/>
      <c r="I22" s="15"/>
      <c r="J22" s="54">
        <f>SUM(D22:I22)</f>
        <v>0</v>
      </c>
    </row>
    <row r="23" spans="2:10" ht="16.2" thickBot="1">
      <c r="B23" s="4"/>
      <c r="C23" s="5"/>
      <c r="D23" s="26"/>
      <c r="E23" s="30"/>
      <c r="F23" s="15"/>
      <c r="G23" s="15"/>
      <c r="H23" s="15"/>
      <c r="I23" s="15"/>
      <c r="J23" s="54">
        <f>SUM(D23:I23)</f>
        <v>0</v>
      </c>
    </row>
    <row r="24" spans="2:10" ht="15.6">
      <c r="B24" s="23"/>
      <c r="C24" s="23"/>
      <c r="D24" s="24"/>
      <c r="E24" s="25"/>
      <c r="F24" s="25"/>
      <c r="G24" s="25"/>
      <c r="H24" s="25"/>
      <c r="I24" s="25"/>
      <c r="J24" s="25"/>
    </row>
    <row r="25" spans="2:10" ht="16.2" thickBot="1">
      <c r="B25" s="12" t="s">
        <v>17</v>
      </c>
      <c r="C25" s="12"/>
    </row>
    <row r="26" spans="2:10" ht="31.8" thickBot="1">
      <c r="B26" s="8" t="s">
        <v>2</v>
      </c>
      <c r="C26" s="29" t="s">
        <v>21</v>
      </c>
      <c r="D26" s="59" t="s">
        <v>103</v>
      </c>
      <c r="E26" s="59" t="s">
        <v>104</v>
      </c>
      <c r="F26" s="59" t="s">
        <v>105</v>
      </c>
      <c r="G26" s="59" t="s">
        <v>106</v>
      </c>
      <c r="H26" s="59" t="s">
        <v>107</v>
      </c>
      <c r="I26" s="59" t="s">
        <v>108</v>
      </c>
      <c r="J26" s="14" t="s">
        <v>4</v>
      </c>
    </row>
    <row r="27" spans="2:10" ht="16.2" thickBot="1">
      <c r="B27" s="4" t="s">
        <v>67</v>
      </c>
      <c r="C27" s="5">
        <v>1</v>
      </c>
      <c r="D27" s="5">
        <v>1</v>
      </c>
      <c r="E27" s="15" t="s">
        <v>68</v>
      </c>
      <c r="F27" s="15" t="s">
        <v>68</v>
      </c>
      <c r="G27" s="15" t="s">
        <v>68</v>
      </c>
      <c r="H27" s="15" t="s">
        <v>68</v>
      </c>
      <c r="I27" s="15" t="s">
        <v>68</v>
      </c>
      <c r="J27" s="54">
        <f>SUM(D27:I27)</f>
        <v>1</v>
      </c>
    </row>
    <row r="28" spans="2:10" ht="16.2" thickBot="1">
      <c r="B28" s="37" t="s">
        <v>92</v>
      </c>
      <c r="C28" s="5">
        <v>1</v>
      </c>
      <c r="D28" s="5" t="s">
        <v>68</v>
      </c>
      <c r="E28" s="15">
        <v>1</v>
      </c>
      <c r="F28" s="15" t="s">
        <v>68</v>
      </c>
      <c r="G28" s="15" t="s">
        <v>68</v>
      </c>
      <c r="H28" s="15" t="s">
        <v>68</v>
      </c>
      <c r="I28" s="15" t="s">
        <v>68</v>
      </c>
      <c r="J28" s="54">
        <f>SUM(D28:I28)</f>
        <v>1</v>
      </c>
    </row>
    <row r="29" spans="2:10" ht="16.2" thickBot="1">
      <c r="B29" s="4"/>
      <c r="C29" s="5"/>
      <c r="D29" s="26"/>
      <c r="E29" s="26"/>
      <c r="F29" s="15"/>
      <c r="G29" s="15"/>
      <c r="H29" s="15"/>
      <c r="I29" s="15"/>
      <c r="J29" s="54">
        <f>SUM(D29:I29)</f>
        <v>0</v>
      </c>
    </row>
    <row r="30" spans="2:10" ht="16.2" thickBot="1">
      <c r="B30" s="4"/>
      <c r="C30" s="5"/>
      <c r="D30" s="5"/>
      <c r="E30" s="15"/>
      <c r="F30" s="15"/>
      <c r="G30" s="15"/>
      <c r="H30" s="15"/>
      <c r="I30" s="15"/>
      <c r="J30" s="54">
        <f>SUM(D30:I30)</f>
        <v>0</v>
      </c>
    </row>
    <row r="31" spans="2:10" ht="16.2" thickBot="1">
      <c r="B31" s="4"/>
      <c r="C31" s="5"/>
      <c r="D31" s="26"/>
      <c r="E31" s="30"/>
      <c r="F31" s="15"/>
      <c r="G31" s="15"/>
      <c r="H31" s="15"/>
      <c r="I31" s="15"/>
      <c r="J31" s="54">
        <f>SUM(D31:I31)</f>
        <v>0</v>
      </c>
    </row>
    <row r="33" spans="2:11" ht="16.2" thickBot="1">
      <c r="B33" s="12" t="s">
        <v>9</v>
      </c>
      <c r="C33" s="12"/>
    </row>
    <row r="34" spans="2:11" ht="31.8" thickBot="1">
      <c r="B34" s="8" t="s">
        <v>2</v>
      </c>
      <c r="C34" s="29" t="s">
        <v>21</v>
      </c>
      <c r="D34" s="59" t="s">
        <v>103</v>
      </c>
      <c r="E34" s="59" t="s">
        <v>104</v>
      </c>
      <c r="F34" s="59" t="s">
        <v>105</v>
      </c>
      <c r="G34" s="59" t="s">
        <v>106</v>
      </c>
      <c r="H34" s="59" t="s">
        <v>107</v>
      </c>
      <c r="I34" s="59" t="s">
        <v>108</v>
      </c>
      <c r="J34" s="14" t="s">
        <v>4</v>
      </c>
    </row>
    <row r="35" spans="2:11" ht="16.2" thickBot="1">
      <c r="B35" s="4" t="s">
        <v>67</v>
      </c>
      <c r="C35" s="5">
        <v>1</v>
      </c>
      <c r="D35" s="5">
        <v>1</v>
      </c>
      <c r="E35" s="15" t="s">
        <v>68</v>
      </c>
      <c r="F35" s="15" t="s">
        <v>68</v>
      </c>
      <c r="G35" s="15" t="s">
        <v>68</v>
      </c>
      <c r="H35" s="15" t="s">
        <v>68</v>
      </c>
      <c r="I35" s="15" t="s">
        <v>68</v>
      </c>
      <c r="J35" s="54">
        <f>SUM(D35:I35)</f>
        <v>1</v>
      </c>
    </row>
    <row r="36" spans="2:11" ht="16.2" thickBot="1">
      <c r="B36" s="37" t="s">
        <v>92</v>
      </c>
      <c r="C36" s="5">
        <v>1</v>
      </c>
      <c r="D36" s="26" t="s">
        <v>68</v>
      </c>
      <c r="E36" s="26">
        <v>1</v>
      </c>
      <c r="F36" s="26" t="s">
        <v>68</v>
      </c>
      <c r="G36" s="26" t="s">
        <v>68</v>
      </c>
      <c r="H36" s="26" t="s">
        <v>68</v>
      </c>
      <c r="I36" s="26" t="s">
        <v>68</v>
      </c>
      <c r="J36" s="54">
        <f>SUM(D36:I36)</f>
        <v>1</v>
      </c>
    </row>
    <row r="37" spans="2:11" ht="16.2" thickBot="1">
      <c r="B37" s="4"/>
      <c r="C37" s="5"/>
      <c r="D37" s="5"/>
      <c r="E37" s="15"/>
      <c r="F37" s="15"/>
      <c r="G37" s="15"/>
      <c r="H37" s="15"/>
      <c r="I37" s="15"/>
      <c r="J37" s="54">
        <f>SUM(D37:I37)</f>
        <v>0</v>
      </c>
    </row>
    <row r="38" spans="2:11" ht="16.2" thickBot="1">
      <c r="B38" s="4"/>
      <c r="C38" s="5"/>
      <c r="D38" s="5"/>
      <c r="E38" s="15"/>
      <c r="F38" s="15"/>
      <c r="G38" s="15"/>
      <c r="H38" s="15"/>
      <c r="I38" s="15"/>
      <c r="J38" s="54">
        <f>SUM(D38:I38)</f>
        <v>0</v>
      </c>
    </row>
    <row r="41" spans="2:11" ht="16.2" thickBot="1">
      <c r="B41" s="3" t="s">
        <v>16</v>
      </c>
      <c r="C41" s="3"/>
    </row>
    <row r="42" spans="2:11" ht="31.8" thickBot="1">
      <c r="B42" s="8" t="s">
        <v>2</v>
      </c>
      <c r="C42" s="29" t="s">
        <v>21</v>
      </c>
      <c r="D42" s="59" t="s">
        <v>103</v>
      </c>
      <c r="E42" s="59" t="s">
        <v>104</v>
      </c>
      <c r="F42" s="59" t="s">
        <v>105</v>
      </c>
      <c r="G42" s="59" t="s">
        <v>106</v>
      </c>
      <c r="H42" s="59" t="s">
        <v>107</v>
      </c>
      <c r="I42" s="59" t="s">
        <v>108</v>
      </c>
      <c r="J42" s="14" t="s">
        <v>4</v>
      </c>
    </row>
    <row r="43" spans="2:11" ht="16.2" thickBot="1">
      <c r="B43" s="37" t="s">
        <v>92</v>
      </c>
      <c r="C43" s="5">
        <f>COUNTIF(D43:I43,"&gt;0")</f>
        <v>1</v>
      </c>
      <c r="D43" s="15">
        <f>SUMIF($B$4:$B$40,B43,$D$4:$D$40)</f>
        <v>0</v>
      </c>
      <c r="E43" s="15">
        <f>SUMIF($B$4:$B$40,B43,$E$4:$E$40)</f>
        <v>4</v>
      </c>
      <c r="F43" s="15">
        <f>SUMIF($B$4:$B$40,B43,$F$4:$F$40)</f>
        <v>0</v>
      </c>
      <c r="G43" s="15">
        <f>SUMIF($B$4:$B$40,B43,$G$4:$G$40)</f>
        <v>0</v>
      </c>
      <c r="H43" s="15">
        <f>SUMIF($B$4:$B$40,B43,$H$4:$H$40)</f>
        <v>0</v>
      </c>
      <c r="I43" s="15">
        <f>SUMIF($B$4:$B$40,B43,$I$4:$I$40)</f>
        <v>0</v>
      </c>
      <c r="J43" s="54">
        <f>SUM(D43:I43)</f>
        <v>4</v>
      </c>
    </row>
    <row r="44" spans="2:11" ht="16.2" thickBot="1">
      <c r="B44" s="4" t="s">
        <v>67</v>
      </c>
      <c r="C44" s="5">
        <f>COUNTIF(D44:I44,"&gt;0")</f>
        <v>1</v>
      </c>
      <c r="D44" s="15">
        <f>SUMIF($B$4:$B$40,B44,$D$4:$D$40)</f>
        <v>3</v>
      </c>
      <c r="E44" s="15">
        <f>SUMIF($B$4:$B$40,B44,$E$4:$E$40)</f>
        <v>0</v>
      </c>
      <c r="F44" s="15">
        <f>SUMIF($B$4:$B$40,B44,$F$4:$F$40)</f>
        <v>0</v>
      </c>
      <c r="G44" s="15">
        <f>SUMIF($B$4:$B$40,B44,$G$4:$G$40)</f>
        <v>0</v>
      </c>
      <c r="H44" s="15">
        <f>SUMIF($B$4:$B$40,B44,$H$4:$H$40)</f>
        <v>0</v>
      </c>
      <c r="I44" s="15">
        <f>SUMIF($B$4:$B$40,B44,$I$4:$I$40)</f>
        <v>0</v>
      </c>
      <c r="J44" s="54">
        <f>SUM(D44:I44)</f>
        <v>3</v>
      </c>
      <c r="K44" s="36"/>
    </row>
    <row r="45" spans="2:11" ht="16.2" thickBot="1">
      <c r="B45" s="4" t="s">
        <v>22</v>
      </c>
      <c r="C45" s="5">
        <f>COUNTIF(D45:I45,"&gt;0")</f>
        <v>0</v>
      </c>
      <c r="D45" s="15">
        <f>SUMIF($B$4:$B$40,B45,$D$4:$D$40)</f>
        <v>0</v>
      </c>
      <c r="E45" s="15">
        <f>SUMIF($B$4:$B$40,B45,$E$4:$E$40)</f>
        <v>0</v>
      </c>
      <c r="F45" s="15">
        <f>SUMIF($B$4:$B$40,B45,$F$4:$F$40)</f>
        <v>0</v>
      </c>
      <c r="G45" s="15">
        <f>SUMIF($B$4:$B$40,B45,$G$4:$G$40)</f>
        <v>0</v>
      </c>
      <c r="H45" s="15">
        <f>SUMIF($B$4:$B$40,B45,$H$4:$H$40)</f>
        <v>0</v>
      </c>
      <c r="I45" s="15">
        <f>SUMIF($B$4:$B$40,B45,$I$4:$I$40)</f>
        <v>0</v>
      </c>
      <c r="J45" s="54">
        <f>SUM(D45:I45)</f>
        <v>0</v>
      </c>
      <c r="K45" s="36"/>
    </row>
    <row r="46" spans="2:11" ht="16.2" thickBot="1">
      <c r="B46" s="4"/>
      <c r="C46" s="5">
        <f>COUNTIF(D46:I46,"&gt;0")</f>
        <v>0</v>
      </c>
      <c r="D46" s="15">
        <f>SUMIF($B$4:$B$40,B46,$D$4:$D$40)</f>
        <v>0</v>
      </c>
      <c r="E46" s="15">
        <f>SUMIF($B$4:$B$40,B46,$E$4:$E$40)</f>
        <v>0</v>
      </c>
      <c r="F46" s="15">
        <f>SUMIF($B$4:$B$40,B46,$F$4:$F$40)</f>
        <v>0</v>
      </c>
      <c r="G46" s="15">
        <f>SUMIF($B$4:$B$40,B46,$G$4:$G$40)</f>
        <v>0</v>
      </c>
      <c r="H46" s="15">
        <f>SUMIF($B$4:$B$40,B46,$H$4:$H$40)</f>
        <v>0</v>
      </c>
      <c r="I46" s="15">
        <f>SUMIF($B$4:$B$40,B46,$I$4:$I$40)</f>
        <v>0</v>
      </c>
      <c r="J46" s="54">
        <f>SUM(D46:I46)</f>
        <v>0</v>
      </c>
    </row>
    <row r="47" spans="2:11" ht="16.2" thickBot="1">
      <c r="B47" s="37"/>
      <c r="C47" s="5">
        <f>COUNTIF(D47:I47,"&gt;0")</f>
        <v>0</v>
      </c>
      <c r="D47" s="15">
        <f>SUMIF($B$4:$B$40,B47,$D$4:$D$40)</f>
        <v>0</v>
      </c>
      <c r="E47" s="15">
        <f>SUMIF($B$4:$B$40,B47,$E$4:$E$40)</f>
        <v>0</v>
      </c>
      <c r="F47" s="15">
        <f>SUMIF($B$4:$B$40,B47,$F$4:$F$40)</f>
        <v>0</v>
      </c>
      <c r="G47" s="15">
        <f>SUMIF($B$4:$B$40,B47,$G$4:$G$40)</f>
        <v>0</v>
      </c>
      <c r="H47" s="15">
        <f>SUMIF($B$4:$B$40,B47,$H$4:$H$40)</f>
        <v>0</v>
      </c>
      <c r="I47" s="15">
        <f>SUMIF($B$4:$B$40,B47,$I$4:$I$40)</f>
        <v>0</v>
      </c>
      <c r="J47" s="54">
        <f>SUM(D47:I47)</f>
        <v>0</v>
      </c>
    </row>
    <row r="48" spans="2:11">
      <c r="D48" s="33">
        <f t="shared" ref="D48:J48" si="0">SUM(D43:D47)</f>
        <v>3</v>
      </c>
      <c r="E48" s="33">
        <f t="shared" si="0"/>
        <v>4</v>
      </c>
      <c r="F48" s="33">
        <f t="shared" si="0"/>
        <v>0</v>
      </c>
      <c r="G48" s="33">
        <f t="shared" si="0"/>
        <v>0</v>
      </c>
      <c r="H48" s="33">
        <f t="shared" si="0"/>
        <v>0</v>
      </c>
      <c r="I48" s="33">
        <f t="shared" si="0"/>
        <v>0</v>
      </c>
      <c r="J48" s="33">
        <f t="shared" si="0"/>
        <v>7</v>
      </c>
    </row>
    <row r="49" spans="4:10">
      <c r="D49" s="33" t="s">
        <v>22</v>
      </c>
      <c r="E49" s="33" t="s">
        <v>22</v>
      </c>
      <c r="F49" s="33" t="s">
        <v>22</v>
      </c>
      <c r="G49" s="33" t="s">
        <v>22</v>
      </c>
      <c r="H49" s="33" t="s">
        <v>22</v>
      </c>
      <c r="I49" s="33" t="s">
        <v>22</v>
      </c>
      <c r="J49" s="33">
        <f t="shared" ref="J49" si="1">SUM(J6:J41)</f>
        <v>7</v>
      </c>
    </row>
    <row r="50" spans="4:10">
      <c r="D50" s="13" t="s">
        <v>22</v>
      </c>
      <c r="E50" s="13" t="s">
        <v>22</v>
      </c>
      <c r="F50" s="13" t="s">
        <v>22</v>
      </c>
      <c r="G50" s="13" t="s">
        <v>22</v>
      </c>
      <c r="H50" s="13" t="s">
        <v>22</v>
      </c>
      <c r="I50" s="13" t="s">
        <v>22</v>
      </c>
      <c r="J50" s="13">
        <f t="shared" ref="J50" si="2">+J49-J48</f>
        <v>0</v>
      </c>
    </row>
    <row r="51" spans="4:10">
      <c r="D51" s="13" t="s">
        <v>22</v>
      </c>
      <c r="E51" s="13" t="s">
        <v>22</v>
      </c>
      <c r="F51" s="13" t="s">
        <v>22</v>
      </c>
      <c r="G51" s="13" t="s">
        <v>22</v>
      </c>
      <c r="H51" s="13" t="s">
        <v>22</v>
      </c>
      <c r="I51" s="13" t="s">
        <v>22</v>
      </c>
      <c r="J51" s="13" t="str">
        <f t="shared" ref="J51" si="3">IF(J50=0,"","WRONG")</f>
        <v/>
      </c>
    </row>
  </sheetData>
  <sortState ref="B43:J47">
    <sortCondition descending="1" ref="J43:J47"/>
  </sortState>
  <mergeCells count="1">
    <mergeCell ref="B1:K1"/>
  </mergeCells>
  <pageMargins left="0.41" right="0.31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4.4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Ponies</vt:lpstr>
      <vt:lpstr>1-12</vt:lpstr>
      <vt:lpstr>13-19</vt:lpstr>
      <vt:lpstr>Ladies 20-42</vt:lpstr>
      <vt:lpstr>Ladies 43+</vt:lpstr>
      <vt:lpstr>Men 20-42</vt:lpstr>
      <vt:lpstr>Men 43+</vt:lpstr>
      <vt:lpstr>Assisted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Smith</dc:creator>
  <cp:lastModifiedBy>Horne's</cp:lastModifiedBy>
  <cp:lastPrinted>2023-05-06T11:45:37Z</cp:lastPrinted>
  <dcterms:created xsi:type="dcterms:W3CDTF">2017-09-18T12:31:23Z</dcterms:created>
  <dcterms:modified xsi:type="dcterms:W3CDTF">2023-05-09T01:36:43Z</dcterms:modified>
</cp:coreProperties>
</file>